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Foglio1!$A$1:$R$615</definedName>
  </definedNames>
  <calcPr calcId="125725"/>
</workbook>
</file>

<file path=xl/calcChain.xml><?xml version="1.0" encoding="utf-8"?>
<calcChain xmlns="http://schemas.openxmlformats.org/spreadsheetml/2006/main">
  <c r="H87" i="1"/>
  <c r="A576"/>
  <c r="H576" s="1"/>
  <c r="O542"/>
  <c r="I541"/>
  <c r="D510"/>
  <c r="D575" s="1"/>
  <c r="A502"/>
  <c r="H502" s="1"/>
  <c r="A501"/>
  <c r="H501" s="1"/>
  <c r="Q473"/>
  <c r="Q541" s="1"/>
  <c r="A575" s="1"/>
  <c r="O468"/>
  <c r="I473"/>
  <c r="D373"/>
  <c r="D436" s="1"/>
  <c r="D441" s="1"/>
  <c r="A355"/>
  <c r="H355" s="1"/>
  <c r="A357"/>
  <c r="H357" s="1"/>
  <c r="A358"/>
  <c r="H358" s="1"/>
  <c r="A360"/>
  <c r="H360" s="1"/>
  <c r="A361"/>
  <c r="H361" s="1"/>
  <c r="A362"/>
  <c r="H362" s="1"/>
  <c r="A363"/>
  <c r="H363" s="1"/>
  <c r="A365"/>
  <c r="H365" s="1"/>
  <c r="A366"/>
  <c r="H366" s="1"/>
  <c r="A368"/>
  <c r="H368" s="1"/>
  <c r="A353"/>
  <c r="H353" s="1"/>
  <c r="Q339"/>
  <c r="Q402" s="1"/>
  <c r="Q407" s="1"/>
  <c r="O320"/>
  <c r="L355" s="1"/>
  <c r="O322"/>
  <c r="L357" s="1"/>
  <c r="O323"/>
  <c r="O325"/>
  <c r="L360" s="1"/>
  <c r="O326"/>
  <c r="O327"/>
  <c r="L363"/>
  <c r="O330"/>
  <c r="L365" s="1"/>
  <c r="O331"/>
  <c r="L366" s="1"/>
  <c r="L368"/>
  <c r="O318"/>
  <c r="K339"/>
  <c r="K402" s="1"/>
  <c r="K407" s="1"/>
  <c r="K537" s="1"/>
  <c r="K545" s="1"/>
  <c r="I339"/>
  <c r="I402" s="1"/>
  <c r="J297"/>
  <c r="J304" s="1"/>
  <c r="I262"/>
  <c r="O262" s="1"/>
  <c r="Q262" s="1"/>
  <c r="A296" s="1"/>
  <c r="H296" s="1"/>
  <c r="I261"/>
  <c r="D301"/>
  <c r="A229"/>
  <c r="H229" s="1"/>
  <c r="L229" s="1"/>
  <c r="A228"/>
  <c r="Q198"/>
  <c r="Q267" s="1"/>
  <c r="A301" s="1"/>
  <c r="O198"/>
  <c r="I198"/>
  <c r="I267" s="1"/>
  <c r="O267" s="1"/>
  <c r="D166"/>
  <c r="D297" s="1"/>
  <c r="D304" s="1"/>
  <c r="P604" s="1"/>
  <c r="J166"/>
  <c r="D98"/>
  <c r="A98"/>
  <c r="H83"/>
  <c r="H84"/>
  <c r="H85"/>
  <c r="H86"/>
  <c r="H80"/>
  <c r="H79"/>
  <c r="Q64"/>
  <c r="Q126" s="1"/>
  <c r="K126"/>
  <c r="I126"/>
  <c r="O46"/>
  <c r="O49"/>
  <c r="O51"/>
  <c r="O52"/>
  <c r="O45"/>
  <c r="J98" s="1"/>
  <c r="Q28"/>
  <c r="H28"/>
  <c r="G590"/>
  <c r="H575" l="1"/>
  <c r="L575" s="1"/>
  <c r="L501"/>
  <c r="D571"/>
  <c r="D579" s="1"/>
  <c r="P607" s="1"/>
  <c r="L362"/>
  <c r="Q537"/>
  <c r="H301"/>
  <c r="L301" s="1"/>
  <c r="A235"/>
  <c r="L80"/>
  <c r="H98"/>
  <c r="O339"/>
  <c r="K132"/>
  <c r="K263"/>
  <c r="K270" s="1"/>
  <c r="I263"/>
  <c r="I132"/>
  <c r="Q132"/>
  <c r="Q263"/>
  <c r="A297" s="1"/>
  <c r="H297" s="1"/>
  <c r="A160"/>
  <c r="I407"/>
  <c r="I537" s="1"/>
  <c r="H373"/>
  <c r="L502"/>
  <c r="H510"/>
  <c r="I270"/>
  <c r="L510"/>
  <c r="O261"/>
  <c r="A373"/>
  <c r="A436" s="1"/>
  <c r="L353"/>
  <c r="L373" s="1"/>
  <c r="H228"/>
  <c r="O473"/>
  <c r="A510"/>
  <c r="L85"/>
  <c r="O126"/>
  <c r="L86"/>
  <c r="L84"/>
  <c r="A571" l="1"/>
  <c r="Q545"/>
  <c r="N587" s="1"/>
  <c r="P600" s="1"/>
  <c r="I545"/>
  <c r="L98"/>
  <c r="O132"/>
  <c r="A441"/>
  <c r="H436"/>
  <c r="H441" s="1"/>
  <c r="Q261"/>
  <c r="O407"/>
  <c r="A166"/>
  <c r="H160"/>
  <c r="H166" s="1"/>
  <c r="L297"/>
  <c r="L304" s="1"/>
  <c r="H235"/>
  <c r="L228"/>
  <c r="L235" s="1"/>
  <c r="H571" l="1"/>
  <c r="H579" s="1"/>
  <c r="A579"/>
  <c r="O545"/>
  <c r="Q270"/>
  <c r="N586" s="1"/>
  <c r="A295"/>
  <c r="L436"/>
  <c r="L441" s="1"/>
  <c r="O270"/>
  <c r="L160"/>
  <c r="L166" s="1"/>
  <c r="L571" l="1"/>
  <c r="L579" s="1"/>
  <c r="P599"/>
  <c r="P602" s="1"/>
  <c r="P606" s="1"/>
  <c r="P608" s="1"/>
  <c r="N588"/>
  <c r="H295"/>
  <c r="H304" s="1"/>
  <c r="A304"/>
</calcChain>
</file>

<file path=xl/sharedStrings.xml><?xml version="1.0" encoding="utf-8"?>
<sst xmlns="http://schemas.openxmlformats.org/spreadsheetml/2006/main" count="384" uniqueCount="176">
  <si>
    <t>COMUNE DI MASERA</t>
  </si>
  <si>
    <t>Mod. ENTI 014</t>
  </si>
  <si>
    <t>Parte Prima</t>
  </si>
  <si>
    <t>Num d'ord.</t>
  </si>
  <si>
    <t>Titolo</t>
  </si>
  <si>
    <t>Capitolo</t>
  </si>
  <si>
    <t>Articolo</t>
  </si>
  <si>
    <t>Lasciti e doni eventuali di immediata erogazione</t>
  </si>
  <si>
    <t>Sussidi ed oblazioni straordinarie:</t>
  </si>
  <si>
    <t>da Enti pubblici</t>
  </si>
  <si>
    <t>da diversi</t>
  </si>
  <si>
    <t>Sezione 2° - Entrate straordinarie</t>
  </si>
  <si>
    <t>Residui attivi degli esercizi precedenti</t>
  </si>
  <si>
    <t>€</t>
  </si>
  <si>
    <t>ordinarie</t>
  </si>
  <si>
    <t>RIASSUNTO GENERALE</t>
  </si>
  <si>
    <t>Partite di giro</t>
  </si>
  <si>
    <t>CONTO FINANZIARIO</t>
  </si>
  <si>
    <t>CON VOCI</t>
  </si>
  <si>
    <t>RESO DAL TESORIERE</t>
  </si>
  <si>
    <t>PER L'ENTE</t>
  </si>
  <si>
    <t>ASILO INFANTILE "MELLERIO" - MASERA</t>
  </si>
  <si>
    <t>PARTE I - ENTRATA</t>
  </si>
  <si>
    <t>PARTE II - USCITA</t>
  </si>
  <si>
    <t>Avanzo di Amministrazione</t>
  </si>
  <si>
    <t>TITOLO I - Entrate effettive</t>
  </si>
  <si>
    <t>straordinarie</t>
  </si>
  <si>
    <t>Id.</t>
  </si>
  <si>
    <t>II</t>
  </si>
  <si>
    <t>Movimento di capitali</t>
  </si>
  <si>
    <t>III</t>
  </si>
  <si>
    <t>TOTALE DELLA SPESA</t>
  </si>
  <si>
    <t>II   Movimento di capitali</t>
  </si>
  <si>
    <t>III   Partite di giro</t>
  </si>
  <si>
    <t>AVVERTENZE</t>
  </si>
  <si>
    <t>La materia di questo conto finanziario va divisa e classificata in titoli, capitoli ed articoli, con il medesimo ordine del bilancio di previsione, secondo l'art. 23 del Regolamento ed i modelli</t>
  </si>
  <si>
    <r>
      <t>lettere A ed A</t>
    </r>
    <r>
      <rPr>
        <vertAlign val="superscript"/>
        <sz val="8"/>
        <color theme="1"/>
        <rFont val="Tahoma"/>
        <family val="2"/>
      </rPr>
      <t>1</t>
    </r>
  </si>
  <si>
    <t>CLASSIFICAZIONE DEL BILANCIO</t>
  </si>
  <si>
    <t>DESCRIZIONE DELLE ENTRATE</t>
  </si>
  <si>
    <t>SOMME STANZIATE</t>
  </si>
  <si>
    <t>nel bilancio</t>
  </si>
  <si>
    <t>in aumento</t>
  </si>
  <si>
    <t>in diminuzione</t>
  </si>
  <si>
    <t>TOTALE GENERALE DELL'ENTRATA         €</t>
  </si>
  <si>
    <t>CONTO DEL TESORIERE</t>
  </si>
  <si>
    <t>SOMME RISCOSSE</t>
  </si>
  <si>
    <t>Previsione definitiva</t>
  </si>
  <si>
    <t>Totale Entrate straordinarie</t>
  </si>
  <si>
    <t>Riepilogo del Titolo 1°:</t>
  </si>
  <si>
    <r>
      <t>Sezione 1</t>
    </r>
    <r>
      <rPr>
        <vertAlign val="superscript"/>
        <sz val="11"/>
        <color theme="1"/>
        <rFont val="Tahoma"/>
        <family val="2"/>
      </rPr>
      <t xml:space="preserve">a </t>
    </r>
    <r>
      <rPr>
        <sz val="11"/>
        <color theme="1"/>
        <rFont val="Tahoma"/>
        <family val="2"/>
      </rPr>
      <t xml:space="preserve"> - Entrate ordinarie</t>
    </r>
  </si>
  <si>
    <r>
      <t>Sezione 2</t>
    </r>
    <r>
      <rPr>
        <vertAlign val="superscript"/>
        <sz val="11"/>
        <color theme="1"/>
        <rFont val="Tahoma"/>
        <family val="2"/>
      </rPr>
      <t xml:space="preserve">a </t>
    </r>
    <r>
      <rPr>
        <sz val="11"/>
        <color theme="1"/>
        <rFont val="Tahoma"/>
        <family val="2"/>
      </rPr>
      <t xml:space="preserve"> - Entrate straordinarie</t>
    </r>
  </si>
  <si>
    <t>Totale Titolo 1°</t>
  </si>
  <si>
    <t>ENTRATA</t>
  </si>
  <si>
    <t>Riscosse</t>
  </si>
  <si>
    <t>Da riscuotere o resid. Attivi</t>
  </si>
  <si>
    <t>per articolo</t>
  </si>
  <si>
    <t>per capitolo</t>
  </si>
  <si>
    <t>TOTALE</t>
  </si>
  <si>
    <t>in più</t>
  </si>
  <si>
    <t>in meno</t>
  </si>
  <si>
    <t>DIFFERENZA                                    tra le somme stanziate                                                                     (col.9)                                                    e le accertate (col. 14)</t>
  </si>
  <si>
    <t>SOMME ACCERTATE DALL'AMMINISTRAZIONE</t>
  </si>
  <si>
    <t>Alienazione o permuta attività preesist.</t>
  </si>
  <si>
    <t>Lasciti e doni da capitalizzare</t>
  </si>
  <si>
    <t>Totale titolo 2° - Movimento di Capitali</t>
  </si>
  <si>
    <t>Titolo 2° - Movimento di Capitali</t>
  </si>
  <si>
    <t>Titolo 3° - Partite di giro</t>
  </si>
  <si>
    <t>Rimborso di anticipazioni</t>
  </si>
  <si>
    <t>Deposito spese contrattuali e d'asta</t>
  </si>
  <si>
    <t>Depositi cauzionali</t>
  </si>
  <si>
    <t>Ritenute:</t>
  </si>
  <si>
    <t>erariali</t>
  </si>
  <si>
    <t>contributi obbligatori</t>
  </si>
  <si>
    <t>Totale del titolo 3° - Partite di giro</t>
  </si>
  <si>
    <t>RIASSUNTO GENERALE DELLE ENTRATE</t>
  </si>
  <si>
    <t>Titolo I. - Entrate effettive</t>
  </si>
  <si>
    <t>ordinarie  €</t>
  </si>
  <si>
    <t>straodinarie  €</t>
  </si>
  <si>
    <t>Totale generale dell'entrata  €</t>
  </si>
  <si>
    <t>Parte Seconda</t>
  </si>
  <si>
    <t>Titolo 1° - Spese effettive</t>
  </si>
  <si>
    <t>Sezione 1° - Spese ordinarie</t>
  </si>
  <si>
    <t>Compensi a Suore</t>
  </si>
  <si>
    <t>Contributi a carico dell'Ente</t>
  </si>
  <si>
    <t>Compensi a Personale diverso</t>
  </si>
  <si>
    <t>Oneri diversi per il Personale</t>
  </si>
  <si>
    <t>Spese d'Ufficio</t>
  </si>
  <si>
    <t>Riscaldamento, illuminazione, telefono</t>
  </si>
  <si>
    <t>Spese manutenzione locali ed impianti</t>
  </si>
  <si>
    <t>Manutenzione mobili ed arredi</t>
  </si>
  <si>
    <t>Spese vitto</t>
  </si>
  <si>
    <t>Spese cancelleria e materiale didattico</t>
  </si>
  <si>
    <t>Spese acquisto giocattoli</t>
  </si>
  <si>
    <t>Spese pulizia locali</t>
  </si>
  <si>
    <t>Spese diverse</t>
  </si>
  <si>
    <t>Imposte e tasse</t>
  </si>
  <si>
    <t>Compenso al Tesoriere</t>
  </si>
  <si>
    <t>Spese per assicurazioni</t>
  </si>
  <si>
    <t>Fondo spese impreviste</t>
  </si>
  <si>
    <t>Fondo di riserva ordinario</t>
  </si>
  <si>
    <t>Totale Spese Ordinarie</t>
  </si>
  <si>
    <t>USCITA</t>
  </si>
  <si>
    <t>SOMME PAGATE</t>
  </si>
  <si>
    <t>Pagate</t>
  </si>
  <si>
    <t>Da pagare o residui passivi</t>
  </si>
  <si>
    <t>Avanzo di amministrazione                  €</t>
  </si>
  <si>
    <t>Fondo di Cassa al 31 Dicembre            €</t>
  </si>
  <si>
    <t>Residui attivi degli esercizi precedenti     €</t>
  </si>
  <si>
    <t>Titolo II - Movimento di capitali            €</t>
  </si>
  <si>
    <t>Titolo III - Partite di giro                     €</t>
  </si>
  <si>
    <t>Sezione 2° - Spese straordinarie</t>
  </si>
  <si>
    <t>Manutenzione straordinaria fabbricati</t>
  </si>
  <si>
    <t>Spese straordinarie patrimoniali diversi</t>
  </si>
  <si>
    <t>Lavori e provviste straordinarie</t>
  </si>
  <si>
    <t>Contributi straordinari</t>
  </si>
  <si>
    <t>Acquisto attrezzature</t>
  </si>
  <si>
    <t>Totale spese straordinarie</t>
  </si>
  <si>
    <r>
      <t>Sezione 1</t>
    </r>
    <r>
      <rPr>
        <vertAlign val="superscript"/>
        <sz val="11"/>
        <color theme="1"/>
        <rFont val="Tahoma"/>
        <family val="2"/>
      </rPr>
      <t xml:space="preserve">a </t>
    </r>
    <r>
      <rPr>
        <sz val="11"/>
        <color theme="1"/>
        <rFont val="Tahoma"/>
        <family val="2"/>
      </rPr>
      <t>- Spese ordinarie</t>
    </r>
  </si>
  <si>
    <r>
      <t>Sezione 2</t>
    </r>
    <r>
      <rPr>
        <vertAlign val="superscript"/>
        <sz val="11"/>
        <color theme="1"/>
        <rFont val="Tahoma"/>
        <family val="2"/>
      </rPr>
      <t xml:space="preserve">a </t>
    </r>
    <r>
      <rPr>
        <sz val="11"/>
        <color theme="1"/>
        <rFont val="Tahoma"/>
        <family val="2"/>
      </rPr>
      <t>- Spese straordinarie</t>
    </r>
  </si>
  <si>
    <t>Motivi delle differenze o note</t>
  </si>
  <si>
    <t>DESCRIZIONE DELLE SPESE</t>
  </si>
  <si>
    <t>Titolo 2° - Movimento di capitali</t>
  </si>
  <si>
    <t>Alienazione e permuta attività preesistente</t>
  </si>
  <si>
    <t>Totale titolo 2° - Movimento di capitali</t>
  </si>
  <si>
    <t>Anticipazioni per conto di terzi</t>
  </si>
  <si>
    <t>Versamento ritenute:</t>
  </si>
  <si>
    <t>Erariali</t>
  </si>
  <si>
    <t>Contributi obbligatori</t>
  </si>
  <si>
    <t>Totale partite di giro</t>
  </si>
  <si>
    <t>RIASSUNTO GENERALE DELLE SPESE</t>
  </si>
  <si>
    <t>Disavanzo di amministrazione              €</t>
  </si>
  <si>
    <t>Deficienza di Cassa al 31 Dicembre       €</t>
  </si>
  <si>
    <t>Titolo I. - Spese effettive</t>
  </si>
  <si>
    <t>Confronto finale fra le riscossioni ed i pagamenti</t>
  </si>
  <si>
    <t>RISCOSSIONI</t>
  </si>
  <si>
    <t>PAGAMENTI</t>
  </si>
  <si>
    <t>(colonna 10 della parte prima)</t>
  </si>
  <si>
    <t>(colonna 10 della parte seconda)</t>
  </si>
  <si>
    <t>FONDO /           di CASSA a debito / credito del Tesoriere</t>
  </si>
  <si>
    <t>IL TESORIERE</t>
  </si>
  <si>
    <t>Risultato definitivo del Conto Finanziario</t>
  </si>
  <si>
    <t>Riassunto definitivo deliberato dall'Amministrazione</t>
  </si>
  <si>
    <t>Caricamento in denaro (colonna 11 della parte prima)</t>
  </si>
  <si>
    <t>Scaricamento in carte contabili (colonna 11 della parte seconda)</t>
  </si>
  <si>
    <t>Fondo di cassa alla chiusura dell'esercizio</t>
  </si>
  <si>
    <t>Deficienza di cassa           "</t>
  </si>
  <si>
    <t>Residui attivi (colonna 12 della parte prima)</t>
  </si>
  <si>
    <t>Debito del contabile</t>
  </si>
  <si>
    <t>Credito     "</t>
  </si>
  <si>
    <t>Residui passivi (colonna 12 della parte seconda)</t>
  </si>
  <si>
    <t>Rimanenza attiva dell'esercizio</t>
  </si>
  <si>
    <t>Rimanenza passiva      "</t>
  </si>
  <si>
    <t>Dato a Masera, addì</t>
  </si>
  <si>
    <t>IL PRESIDENTE</t>
  </si>
  <si>
    <t>IL SEGRETARIO</t>
  </si>
  <si>
    <t>Fondo di Cassa al 31 Dicembre 2010</t>
  </si>
  <si>
    <t>Disavanzo di Amministrazione</t>
  </si>
  <si>
    <t>Residui passivi degli esercizi precedenti</t>
  </si>
  <si>
    <t>TITOLO I - Spese effettive</t>
  </si>
  <si>
    <t>Fondo di Riserva</t>
  </si>
  <si>
    <t>Titolo I - Entrate Effettiva</t>
  </si>
  <si>
    <t>Sezione I - Entrate ordinarie</t>
  </si>
  <si>
    <t>Affitti</t>
  </si>
  <si>
    <t>Interessi attivi</t>
  </si>
  <si>
    <t>Rette</t>
  </si>
  <si>
    <t>Contributi:</t>
  </si>
  <si>
    <t>dallo Stato</t>
  </si>
  <si>
    <t>dalla Regione</t>
  </si>
  <si>
    <t>dal Comune</t>
  </si>
  <si>
    <t>da privati (oblazioni, ecc.)</t>
  </si>
  <si>
    <t>Altre entrate ordinarie</t>
  </si>
  <si>
    <t>Totale Entrate ordinarie</t>
  </si>
  <si>
    <t>Residui passivi anni precedenti             €</t>
  </si>
  <si>
    <t>Fondo di riserva                                €</t>
  </si>
  <si>
    <t>DELL'ESERCIZIO 2012</t>
  </si>
  <si>
    <t>quote associative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</si>
</sst>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4"/>
      <color theme="1"/>
      <name val="Tahoma"/>
      <family val="2"/>
    </font>
    <font>
      <sz val="16"/>
      <color theme="1"/>
      <name val="Tahoma"/>
      <family val="2"/>
    </font>
    <font>
      <u/>
      <sz val="11"/>
      <color theme="1"/>
      <name val="Tahoma"/>
      <family val="2"/>
    </font>
    <font>
      <sz val="9"/>
      <color theme="1"/>
      <name val="Tahoma"/>
      <family val="2"/>
    </font>
    <font>
      <sz val="26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vertAlign val="superscript"/>
      <sz val="11"/>
      <color theme="1"/>
      <name val="Tahoma"/>
      <family val="2"/>
    </font>
    <font>
      <vertAlign val="superscript"/>
      <sz val="8"/>
      <color theme="1"/>
      <name val="Tahoma"/>
      <family val="2"/>
    </font>
    <font>
      <u/>
      <sz val="13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9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8" xfId="0" applyFont="1" applyBorder="1"/>
    <xf numFmtId="0" fontId="0" fillId="0" borderId="6" xfId="0" applyBorder="1"/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0" xfId="0"/>
    <xf numFmtId="16" fontId="8" fillId="0" borderId="0" xfId="0" applyNumberFormat="1" applyFont="1"/>
    <xf numFmtId="4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8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4" fontId="0" fillId="0" borderId="6" xfId="0" applyNumberFormat="1" applyFont="1" applyBorder="1"/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0" borderId="6" xfId="0" applyFont="1" applyBorder="1"/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/>
    <xf numFmtId="4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0" fillId="0" borderId="9" xfId="0" applyNumberFormat="1" applyFont="1" applyBorder="1"/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12"/>
  <sheetViews>
    <sheetView tabSelected="1" topLeftCell="A544" workbookViewId="0">
      <selection activeCell="S569" sqref="S569"/>
    </sheetView>
  </sheetViews>
  <sheetFormatPr defaultRowHeight="14.25"/>
  <cols>
    <col min="1" max="4" width="4.85546875" style="1" customWidth="1"/>
    <col min="5" max="5" width="10.28515625" style="1" customWidth="1"/>
    <col min="6" max="7" width="10" style="1" customWidth="1"/>
    <col min="8" max="8" width="9.42578125" style="1" customWidth="1"/>
    <col min="9" max="12" width="7.5703125" style="1" customWidth="1"/>
    <col min="13" max="18" width="7.85546875" style="1" customWidth="1"/>
    <col min="19" max="16384" width="9.140625" style="1"/>
  </cols>
  <sheetData>
    <row r="1" spans="1:18" ht="12.75" customHeight="1">
      <c r="O1" s="1" t="s">
        <v>1</v>
      </c>
    </row>
    <row r="2" spans="1:18" ht="10.5" customHeight="1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ht="9" customHeigh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5" spans="1:18" ht="32.25" customHeight="1">
      <c r="A5" s="169" t="s">
        <v>17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s="4" customFormat="1"/>
    <row r="7" spans="1:18" ht="18">
      <c r="A7" s="170" t="s">
        <v>18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8">
      <c r="A9" s="170" t="s">
        <v>174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1" spans="1:18">
      <c r="F11" s="1" t="s">
        <v>19</v>
      </c>
    </row>
    <row r="12" spans="1:18" ht="14.25" customHeight="1"/>
    <row r="13" spans="1:18" ht="14.25" customHeight="1">
      <c r="F13" s="1" t="s">
        <v>20</v>
      </c>
      <c r="I13" s="1" t="s">
        <v>21</v>
      </c>
    </row>
    <row r="14" spans="1:18" ht="14.25" customHeight="1"/>
    <row r="16" spans="1:18" ht="18.75" customHeight="1">
      <c r="C16" s="167" t="s">
        <v>22</v>
      </c>
      <c r="D16" s="167"/>
      <c r="E16" s="167"/>
      <c r="F16" s="167"/>
      <c r="G16" s="167"/>
      <c r="K16" s="167" t="s">
        <v>23</v>
      </c>
      <c r="L16" s="167"/>
      <c r="M16" s="167"/>
      <c r="N16" s="167"/>
      <c r="O16" s="8"/>
    </row>
    <row r="17" spans="1:18" ht="14.25" customHeight="1">
      <c r="C17" s="168" t="s">
        <v>15</v>
      </c>
      <c r="D17" s="168"/>
      <c r="E17" s="168"/>
      <c r="F17" s="168"/>
      <c r="G17" s="168"/>
      <c r="K17" s="168" t="s">
        <v>15</v>
      </c>
      <c r="L17" s="168"/>
      <c r="M17" s="168"/>
      <c r="N17" s="168"/>
      <c r="O17" s="9"/>
    </row>
    <row r="19" spans="1:18" ht="16.5" customHeight="1">
      <c r="B19" s="5" t="s">
        <v>24</v>
      </c>
      <c r="C19" s="5"/>
      <c r="D19" s="5"/>
      <c r="E19" s="5"/>
      <c r="F19" s="5"/>
      <c r="G19" s="6" t="s">
        <v>13</v>
      </c>
      <c r="H19" s="165"/>
      <c r="I19" s="165"/>
      <c r="K19" s="5" t="s">
        <v>156</v>
      </c>
      <c r="P19" s="6" t="s">
        <v>13</v>
      </c>
      <c r="Q19" s="165"/>
      <c r="R19" s="165"/>
    </row>
    <row r="20" spans="1:18" ht="16.5" customHeight="1">
      <c r="B20" s="5" t="s">
        <v>155</v>
      </c>
      <c r="C20" s="5"/>
      <c r="D20" s="5"/>
      <c r="E20" s="29">
        <v>41639</v>
      </c>
      <c r="F20" s="5">
        <v>2011</v>
      </c>
      <c r="G20" s="6" t="s">
        <v>13</v>
      </c>
      <c r="H20" s="165">
        <v>27221.61</v>
      </c>
      <c r="I20" s="165"/>
      <c r="K20" s="5" t="s">
        <v>157</v>
      </c>
      <c r="P20" s="6" t="s">
        <v>13</v>
      </c>
      <c r="Q20" s="165">
        <v>13047.77</v>
      </c>
      <c r="R20" s="165"/>
    </row>
    <row r="21" spans="1:18" ht="16.5" customHeight="1">
      <c r="B21" s="5" t="s">
        <v>12</v>
      </c>
      <c r="C21" s="5"/>
      <c r="D21" s="5"/>
      <c r="E21" s="5"/>
      <c r="F21" s="5"/>
      <c r="G21" s="6" t="s">
        <v>13</v>
      </c>
      <c r="H21" s="165">
        <v>27412.44</v>
      </c>
      <c r="I21" s="165"/>
      <c r="N21" s="5" t="s">
        <v>14</v>
      </c>
      <c r="P21" s="6" t="s">
        <v>13</v>
      </c>
      <c r="Q21" s="165">
        <v>111396.15</v>
      </c>
      <c r="R21" s="165"/>
    </row>
    <row r="22" spans="1:18" ht="16.5" customHeight="1">
      <c r="A22" s="5"/>
      <c r="B22" s="5"/>
      <c r="C22" s="5"/>
      <c r="D22" s="5"/>
      <c r="E22" s="5"/>
      <c r="F22" s="5" t="s">
        <v>14</v>
      </c>
      <c r="G22" s="6" t="s">
        <v>13</v>
      </c>
      <c r="H22" s="165">
        <v>98483.5</v>
      </c>
      <c r="I22" s="165"/>
      <c r="K22" s="5" t="s">
        <v>158</v>
      </c>
      <c r="P22" s="6" t="s">
        <v>13</v>
      </c>
      <c r="Q22" s="47"/>
      <c r="R22" s="47"/>
    </row>
    <row r="23" spans="1:18" ht="16.5" customHeight="1">
      <c r="B23" s="5" t="s">
        <v>25</v>
      </c>
      <c r="C23" s="5"/>
      <c r="D23" s="5"/>
      <c r="E23" s="5"/>
      <c r="F23" s="5"/>
      <c r="G23" s="6" t="s">
        <v>13</v>
      </c>
      <c r="H23" s="165"/>
      <c r="I23" s="165"/>
      <c r="N23" s="5" t="s">
        <v>26</v>
      </c>
      <c r="P23" s="6" t="s">
        <v>13</v>
      </c>
      <c r="Q23" s="165"/>
      <c r="R23" s="165"/>
    </row>
    <row r="24" spans="1:18" ht="16.5" customHeight="1">
      <c r="A24" s="5"/>
      <c r="B24" s="5"/>
      <c r="C24" s="5"/>
      <c r="D24" s="5"/>
      <c r="E24" s="5"/>
      <c r="F24" s="7" t="s">
        <v>26</v>
      </c>
      <c r="G24" s="6" t="s">
        <v>13</v>
      </c>
      <c r="H24" s="165"/>
      <c r="I24" s="165"/>
      <c r="L24" s="5" t="s">
        <v>27</v>
      </c>
      <c r="M24" s="5" t="s">
        <v>32</v>
      </c>
      <c r="P24" s="6" t="s">
        <v>13</v>
      </c>
      <c r="Q24" s="165"/>
      <c r="R24" s="165"/>
    </row>
    <row r="25" spans="1:18" ht="16.5" customHeight="1">
      <c r="A25" s="5"/>
      <c r="C25" s="5" t="s">
        <v>27</v>
      </c>
      <c r="D25" s="5" t="s">
        <v>28</v>
      </c>
      <c r="E25" s="5" t="s">
        <v>29</v>
      </c>
      <c r="F25" s="5"/>
      <c r="G25" s="6" t="s">
        <v>13</v>
      </c>
      <c r="H25" s="165"/>
      <c r="I25" s="165"/>
      <c r="J25" s="5"/>
      <c r="L25" s="5" t="s">
        <v>27</v>
      </c>
      <c r="M25" s="5" t="s">
        <v>33</v>
      </c>
      <c r="N25" s="5"/>
      <c r="P25" s="6" t="s">
        <v>13</v>
      </c>
      <c r="Q25" s="165">
        <v>11285.92</v>
      </c>
      <c r="R25" s="165"/>
    </row>
    <row r="26" spans="1:18" ht="16.5" customHeight="1">
      <c r="A26" s="5"/>
      <c r="C26" s="5" t="s">
        <v>27</v>
      </c>
      <c r="D26" s="5" t="s">
        <v>30</v>
      </c>
      <c r="E26" s="5" t="s">
        <v>16</v>
      </c>
      <c r="F26" s="5"/>
      <c r="G26" s="6" t="s">
        <v>13</v>
      </c>
      <c r="H26" s="165">
        <v>12725.85</v>
      </c>
      <c r="I26" s="165"/>
      <c r="J26" s="5"/>
      <c r="K26" s="5" t="s">
        <v>159</v>
      </c>
      <c r="N26" s="5"/>
      <c r="P26" s="6" t="s">
        <v>13</v>
      </c>
      <c r="Q26" s="47"/>
      <c r="R26" s="47"/>
    </row>
    <row r="27" spans="1:18" ht="13.5" customHeight="1">
      <c r="A27" s="5"/>
      <c r="B27" s="5"/>
      <c r="C27" s="5"/>
      <c r="D27" s="5"/>
      <c r="E27" s="5"/>
      <c r="F27" s="5"/>
      <c r="G27" s="6"/>
      <c r="H27" s="165"/>
      <c r="I27" s="165"/>
      <c r="J27" s="5"/>
      <c r="K27" s="5"/>
      <c r="L27" s="5"/>
      <c r="M27" s="5"/>
      <c r="N27" s="5"/>
      <c r="P27" s="6" t="s">
        <v>13</v>
      </c>
      <c r="Q27" s="165"/>
      <c r="R27" s="165"/>
    </row>
    <row r="28" spans="1:18" ht="17.25" customHeight="1">
      <c r="A28" s="5"/>
      <c r="B28" s="5"/>
      <c r="D28" s="5" t="s">
        <v>43</v>
      </c>
      <c r="E28" s="5"/>
      <c r="F28" s="5"/>
      <c r="G28" s="5"/>
      <c r="H28" s="165">
        <f>SUM(H20:I26)</f>
        <v>165843.4</v>
      </c>
      <c r="I28" s="165"/>
      <c r="J28" s="5"/>
      <c r="M28" s="5" t="s">
        <v>31</v>
      </c>
      <c r="N28" s="5"/>
      <c r="P28" s="6" t="s">
        <v>13</v>
      </c>
      <c r="Q28" s="165">
        <f>SUM(Q20:R25)</f>
        <v>135729.84</v>
      </c>
      <c r="R28" s="165"/>
    </row>
    <row r="29" spans="1:18" ht="17.25" customHeight="1">
      <c r="Q29" s="47"/>
      <c r="R29" s="47"/>
    </row>
    <row r="30" spans="1:18" ht="17.25" customHeight="1">
      <c r="A30" s="168" t="s">
        <v>34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</row>
    <row r="31" spans="1:18">
      <c r="A31" s="171" t="s">
        <v>35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1:18">
      <c r="A32" s="171" t="s">
        <v>36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1: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5" spans="1:18" ht="15" customHeight="1">
      <c r="A35" s="34" t="s">
        <v>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18" ht="14.25" customHeight="1">
      <c r="A36" s="62" t="s">
        <v>3</v>
      </c>
      <c r="B36" s="65" t="s">
        <v>37</v>
      </c>
      <c r="C36" s="66"/>
      <c r="D36" s="67"/>
      <c r="E36" s="57" t="s">
        <v>38</v>
      </c>
      <c r="F36" s="71"/>
      <c r="G36" s="71"/>
      <c r="H36" s="54"/>
      <c r="I36" s="57" t="s">
        <v>39</v>
      </c>
      <c r="J36" s="71"/>
      <c r="K36" s="71"/>
      <c r="L36" s="71"/>
      <c r="M36" s="71"/>
      <c r="N36" s="71"/>
      <c r="O36" s="71"/>
      <c r="P36" s="54"/>
      <c r="Q36" s="72" t="s">
        <v>44</v>
      </c>
      <c r="R36" s="73"/>
    </row>
    <row r="37" spans="1:18" ht="14.25" customHeight="1">
      <c r="A37" s="63"/>
      <c r="B37" s="68"/>
      <c r="C37" s="69"/>
      <c r="D37" s="70"/>
      <c r="E37" s="58"/>
      <c r="F37" s="59"/>
      <c r="G37" s="59"/>
      <c r="H37" s="60"/>
      <c r="I37" s="55"/>
      <c r="J37" s="61"/>
      <c r="K37" s="61"/>
      <c r="L37" s="61"/>
      <c r="M37" s="61"/>
      <c r="N37" s="61"/>
      <c r="O37" s="61"/>
      <c r="P37" s="56"/>
      <c r="Q37" s="74"/>
      <c r="R37" s="75"/>
    </row>
    <row r="38" spans="1:18" ht="14.25" customHeight="1">
      <c r="A38" s="63"/>
      <c r="B38" s="63" t="s">
        <v>4</v>
      </c>
      <c r="C38" s="80" t="s">
        <v>5</v>
      </c>
      <c r="D38" s="63" t="s">
        <v>6</v>
      </c>
      <c r="E38" s="58"/>
      <c r="F38" s="59"/>
      <c r="G38" s="59"/>
      <c r="H38" s="60"/>
      <c r="I38" s="57" t="s">
        <v>40</v>
      </c>
      <c r="J38" s="54"/>
      <c r="K38" s="82" t="s">
        <v>41</v>
      </c>
      <c r="L38" s="83"/>
      <c r="M38" s="82" t="s">
        <v>42</v>
      </c>
      <c r="N38" s="83"/>
      <c r="O38" s="82" t="s">
        <v>46</v>
      </c>
      <c r="P38" s="83"/>
      <c r="Q38" s="76"/>
      <c r="R38" s="77"/>
    </row>
    <row r="39" spans="1:18" ht="14.25" customHeight="1">
      <c r="A39" s="63"/>
      <c r="B39" s="78"/>
      <c r="C39" s="80"/>
      <c r="D39" s="63"/>
      <c r="E39" s="58"/>
      <c r="F39" s="59"/>
      <c r="G39" s="59"/>
      <c r="H39" s="60"/>
      <c r="I39" s="58"/>
      <c r="J39" s="60"/>
      <c r="K39" s="84"/>
      <c r="L39" s="85"/>
      <c r="M39" s="84"/>
      <c r="N39" s="85"/>
      <c r="O39" s="84"/>
      <c r="P39" s="85"/>
      <c r="Q39" s="92" t="s">
        <v>45</v>
      </c>
      <c r="R39" s="94"/>
    </row>
    <row r="40" spans="1:18" ht="14.25" customHeight="1">
      <c r="A40" s="64"/>
      <c r="B40" s="79"/>
      <c r="C40" s="81"/>
      <c r="D40" s="64"/>
      <c r="E40" s="55"/>
      <c r="F40" s="61"/>
      <c r="G40" s="61"/>
      <c r="H40" s="56"/>
      <c r="I40" s="55"/>
      <c r="J40" s="56"/>
      <c r="K40" s="86"/>
      <c r="L40" s="87"/>
      <c r="M40" s="86"/>
      <c r="N40" s="87"/>
      <c r="O40" s="86"/>
      <c r="P40" s="87"/>
      <c r="Q40" s="138"/>
      <c r="R40" s="139"/>
    </row>
    <row r="41" spans="1:18">
      <c r="A41" s="2"/>
      <c r="B41" s="2"/>
      <c r="C41" s="2"/>
      <c r="D41" s="2"/>
      <c r="E41" s="89"/>
      <c r="F41" s="91"/>
      <c r="G41" s="91"/>
      <c r="H41" s="90"/>
      <c r="I41" s="89"/>
      <c r="J41" s="90"/>
      <c r="K41" s="89"/>
      <c r="L41" s="90"/>
      <c r="M41" s="89"/>
      <c r="N41" s="90"/>
      <c r="O41" s="89"/>
      <c r="P41" s="90"/>
      <c r="Q41" s="89"/>
      <c r="R41" s="90"/>
    </row>
    <row r="42" spans="1:18">
      <c r="A42" s="2"/>
      <c r="B42" s="2"/>
      <c r="C42" s="2"/>
      <c r="D42" s="2"/>
      <c r="E42" s="132" t="s">
        <v>160</v>
      </c>
      <c r="F42" s="133"/>
      <c r="G42" s="133"/>
      <c r="H42" s="134"/>
      <c r="I42" s="173"/>
      <c r="J42" s="174"/>
      <c r="K42" s="30"/>
      <c r="L42" s="88"/>
      <c r="M42" s="30"/>
      <c r="N42" s="88"/>
      <c r="O42" s="30"/>
      <c r="P42" s="88"/>
      <c r="Q42" s="30"/>
      <c r="R42" s="88"/>
    </row>
    <row r="43" spans="1:18">
      <c r="A43" s="2"/>
      <c r="B43" s="2"/>
      <c r="C43" s="2"/>
      <c r="D43" s="2"/>
      <c r="E43" s="120" t="s">
        <v>161</v>
      </c>
      <c r="F43" s="121"/>
      <c r="G43" s="121"/>
      <c r="H43" s="122"/>
      <c r="I43" s="173"/>
      <c r="J43" s="174"/>
      <c r="K43" s="30"/>
      <c r="L43" s="88"/>
      <c r="M43" s="30"/>
      <c r="N43" s="88"/>
      <c r="O43" s="30"/>
      <c r="P43" s="88"/>
      <c r="Q43" s="30"/>
      <c r="R43" s="88"/>
    </row>
    <row r="44" spans="1:18">
      <c r="A44" s="2"/>
      <c r="B44" s="2"/>
      <c r="C44" s="2"/>
      <c r="D44" s="2"/>
      <c r="E44" s="120" t="s">
        <v>162</v>
      </c>
      <c r="F44" s="121"/>
      <c r="G44" s="121"/>
      <c r="H44" s="122"/>
      <c r="I44" s="173"/>
      <c r="J44" s="174"/>
      <c r="K44" s="30"/>
      <c r="L44" s="88"/>
      <c r="M44" s="30"/>
      <c r="N44" s="88"/>
      <c r="O44" s="30"/>
      <c r="P44" s="88"/>
      <c r="Q44" s="30"/>
      <c r="R44" s="88"/>
    </row>
    <row r="45" spans="1:18">
      <c r="A45" s="2">
        <v>1</v>
      </c>
      <c r="B45" s="2">
        <v>1</v>
      </c>
      <c r="C45" s="2">
        <v>10</v>
      </c>
      <c r="D45" s="2"/>
      <c r="E45" s="120" t="s">
        <v>163</v>
      </c>
      <c r="F45" s="121"/>
      <c r="G45" s="121"/>
      <c r="H45" s="122"/>
      <c r="I45" s="30">
        <v>200</v>
      </c>
      <c r="J45" s="88"/>
      <c r="K45" s="30"/>
      <c r="L45" s="88"/>
      <c r="M45" s="30"/>
      <c r="N45" s="88"/>
      <c r="O45" s="30">
        <f>SUM(I45:N45)</f>
        <v>200</v>
      </c>
      <c r="P45" s="88"/>
      <c r="Q45" s="30">
        <v>147.03</v>
      </c>
      <c r="R45" s="88"/>
    </row>
    <row r="46" spans="1:18">
      <c r="A46" s="2">
        <v>2</v>
      </c>
      <c r="B46" s="2">
        <v>1</v>
      </c>
      <c r="C46" s="2">
        <v>20</v>
      </c>
      <c r="D46" s="2"/>
      <c r="E46" s="120" t="s">
        <v>164</v>
      </c>
      <c r="F46" s="121"/>
      <c r="G46" s="121"/>
      <c r="H46" s="122"/>
      <c r="I46" s="30">
        <v>60000</v>
      </c>
      <c r="J46" s="88"/>
      <c r="K46" s="30">
        <v>500</v>
      </c>
      <c r="L46" s="88"/>
      <c r="M46" s="30"/>
      <c r="N46" s="88"/>
      <c r="O46" s="30">
        <f t="shared" ref="O46:O52" si="0">SUM(I46:N46)</f>
        <v>60500</v>
      </c>
      <c r="P46" s="88"/>
      <c r="Q46" s="30">
        <v>57481.1</v>
      </c>
      <c r="R46" s="88"/>
    </row>
    <row r="47" spans="1:18">
      <c r="A47" s="2"/>
      <c r="B47" s="2"/>
      <c r="C47" s="2"/>
      <c r="D47" s="2"/>
      <c r="E47" s="120"/>
      <c r="F47" s="121"/>
      <c r="G47" s="121"/>
      <c r="H47" s="122"/>
      <c r="I47" s="30"/>
      <c r="J47" s="88"/>
      <c r="K47" s="30"/>
      <c r="L47" s="88"/>
      <c r="M47" s="30"/>
      <c r="N47" s="88"/>
      <c r="O47" s="30"/>
      <c r="P47" s="88"/>
      <c r="Q47" s="30"/>
      <c r="R47" s="88"/>
    </row>
    <row r="48" spans="1:18">
      <c r="A48" s="2"/>
      <c r="B48" s="2"/>
      <c r="C48" s="2"/>
      <c r="D48" s="2"/>
      <c r="E48" s="120" t="s">
        <v>165</v>
      </c>
      <c r="F48" s="121"/>
      <c r="G48" s="121"/>
      <c r="H48" s="122"/>
      <c r="I48" s="30"/>
      <c r="J48" s="88"/>
      <c r="K48" s="30"/>
      <c r="L48" s="88"/>
      <c r="M48" s="30"/>
      <c r="N48" s="88"/>
      <c r="O48" s="30"/>
      <c r="P48" s="88"/>
      <c r="Q48" s="30"/>
      <c r="R48" s="88"/>
    </row>
    <row r="49" spans="1:18">
      <c r="A49" s="2"/>
      <c r="B49" s="2"/>
      <c r="C49" s="2">
        <v>31</v>
      </c>
      <c r="D49" s="2"/>
      <c r="E49" s="120" t="s">
        <v>166</v>
      </c>
      <c r="F49" s="121"/>
      <c r="G49" s="121"/>
      <c r="H49" s="122"/>
      <c r="I49" s="30">
        <v>25000</v>
      </c>
      <c r="J49" s="88"/>
      <c r="K49" s="30">
        <v>9500</v>
      </c>
      <c r="L49" s="88"/>
      <c r="M49" s="30"/>
      <c r="N49" s="88"/>
      <c r="O49" s="30">
        <f t="shared" si="0"/>
        <v>34500</v>
      </c>
      <c r="P49" s="88"/>
      <c r="Q49" s="30">
        <v>28156.41</v>
      </c>
      <c r="R49" s="88"/>
    </row>
    <row r="50" spans="1:18">
      <c r="A50" s="2"/>
      <c r="B50" s="2"/>
      <c r="C50" s="2">
        <v>32</v>
      </c>
      <c r="D50" s="2"/>
      <c r="E50" s="120" t="s">
        <v>167</v>
      </c>
      <c r="F50" s="121"/>
      <c r="G50" s="121"/>
      <c r="H50" s="122"/>
      <c r="I50" s="30">
        <v>15800</v>
      </c>
      <c r="J50" s="88"/>
      <c r="K50" s="30"/>
      <c r="L50" s="88"/>
      <c r="M50" s="30">
        <v>1500</v>
      </c>
      <c r="N50" s="88"/>
      <c r="O50" s="30">
        <v>14300</v>
      </c>
      <c r="P50" s="88"/>
      <c r="Q50" s="30"/>
      <c r="R50" s="88"/>
    </row>
    <row r="51" spans="1:18">
      <c r="A51" s="2"/>
      <c r="B51" s="2"/>
      <c r="C51" s="2">
        <v>33</v>
      </c>
      <c r="D51" s="2"/>
      <c r="E51" s="120" t="s">
        <v>168</v>
      </c>
      <c r="F51" s="121"/>
      <c r="G51" s="121"/>
      <c r="H51" s="122"/>
      <c r="I51" s="30">
        <v>7000</v>
      </c>
      <c r="J51" s="88"/>
      <c r="K51" s="30">
        <v>4500</v>
      </c>
      <c r="L51" s="88"/>
      <c r="M51" s="30"/>
      <c r="N51" s="88"/>
      <c r="O51" s="30">
        <f t="shared" si="0"/>
        <v>11500</v>
      </c>
      <c r="P51" s="88"/>
      <c r="Q51" s="30">
        <v>9558.9599999999991</v>
      </c>
      <c r="R51" s="88"/>
    </row>
    <row r="52" spans="1:18">
      <c r="A52" s="2"/>
      <c r="B52" s="2"/>
      <c r="C52" s="2">
        <v>34</v>
      </c>
      <c r="D52" s="2"/>
      <c r="E52" s="120" t="s">
        <v>169</v>
      </c>
      <c r="F52" s="121"/>
      <c r="G52" s="121"/>
      <c r="H52" s="122"/>
      <c r="I52" s="30">
        <v>4000</v>
      </c>
      <c r="J52" s="88"/>
      <c r="K52" s="30">
        <v>500</v>
      </c>
      <c r="L52" s="88"/>
      <c r="M52" s="30"/>
      <c r="N52" s="88"/>
      <c r="O52" s="30">
        <f t="shared" si="0"/>
        <v>4500</v>
      </c>
      <c r="P52" s="88"/>
      <c r="Q52" s="30">
        <v>2500</v>
      </c>
      <c r="R52" s="88"/>
    </row>
    <row r="53" spans="1:18">
      <c r="A53" s="2"/>
      <c r="B53" s="2"/>
      <c r="C53" s="2"/>
      <c r="D53" s="2"/>
      <c r="E53" s="120" t="s">
        <v>170</v>
      </c>
      <c r="F53" s="121"/>
      <c r="G53" s="121"/>
      <c r="H53" s="122"/>
      <c r="I53" s="30"/>
      <c r="J53" s="88"/>
      <c r="K53" s="30"/>
      <c r="L53" s="88"/>
      <c r="M53" s="30"/>
      <c r="N53" s="88"/>
      <c r="O53" s="30"/>
      <c r="P53" s="88"/>
      <c r="Q53" s="30"/>
      <c r="R53" s="88"/>
    </row>
    <row r="54" spans="1:18" ht="24" customHeight="1">
      <c r="A54" s="2"/>
      <c r="B54" s="2"/>
      <c r="C54" s="2">
        <v>40</v>
      </c>
      <c r="D54" s="2"/>
      <c r="E54" s="126" t="s">
        <v>175</v>
      </c>
      <c r="F54" s="127"/>
      <c r="G54" s="127"/>
      <c r="H54" s="128"/>
      <c r="I54" s="175">
        <v>1000</v>
      </c>
      <c r="J54" s="176"/>
      <c r="K54" s="175"/>
      <c r="L54" s="176"/>
      <c r="M54" s="175"/>
      <c r="N54" s="176"/>
      <c r="O54" s="175">
        <v>1000</v>
      </c>
      <c r="P54" s="176"/>
      <c r="Q54" s="175">
        <v>640</v>
      </c>
      <c r="R54" s="176"/>
    </row>
    <row r="55" spans="1:18">
      <c r="A55" s="2"/>
      <c r="B55" s="2"/>
      <c r="C55" s="2"/>
      <c r="D55" s="2"/>
      <c r="E55" s="120"/>
      <c r="F55" s="121"/>
      <c r="G55" s="121"/>
      <c r="H55" s="122"/>
      <c r="I55" s="30"/>
      <c r="J55" s="88"/>
      <c r="K55" s="30"/>
      <c r="L55" s="88"/>
      <c r="M55" s="30"/>
      <c r="N55" s="88"/>
      <c r="O55" s="30"/>
      <c r="P55" s="88"/>
      <c r="Q55" s="30"/>
      <c r="R55" s="88"/>
    </row>
    <row r="56" spans="1:18">
      <c r="A56" s="2"/>
      <c r="B56" s="2"/>
      <c r="C56" s="2"/>
      <c r="D56" s="2"/>
      <c r="E56" s="120"/>
      <c r="F56" s="121"/>
      <c r="G56" s="121"/>
      <c r="H56" s="122"/>
      <c r="I56" s="30"/>
      <c r="J56" s="88"/>
      <c r="K56" s="30"/>
      <c r="L56" s="88"/>
      <c r="M56" s="30"/>
      <c r="N56" s="88"/>
      <c r="O56" s="30"/>
      <c r="P56" s="88"/>
      <c r="Q56" s="30"/>
      <c r="R56" s="88"/>
    </row>
    <row r="57" spans="1:18">
      <c r="A57" s="2"/>
      <c r="B57" s="2"/>
      <c r="C57" s="2"/>
      <c r="D57" s="2"/>
      <c r="E57" s="120"/>
      <c r="F57" s="121"/>
      <c r="G57" s="121"/>
      <c r="H57" s="122"/>
      <c r="I57" s="30"/>
      <c r="J57" s="88"/>
      <c r="K57" s="30"/>
      <c r="L57" s="88"/>
      <c r="M57" s="30"/>
      <c r="N57" s="88"/>
      <c r="O57" s="30"/>
      <c r="P57" s="88"/>
      <c r="Q57" s="30"/>
      <c r="R57" s="88"/>
    </row>
    <row r="58" spans="1:18">
      <c r="A58" s="2"/>
      <c r="B58" s="2"/>
      <c r="C58" s="2"/>
      <c r="D58" s="2"/>
      <c r="E58" s="120"/>
      <c r="F58" s="121"/>
      <c r="G58" s="121"/>
      <c r="H58" s="122"/>
      <c r="I58" s="30"/>
      <c r="J58" s="88"/>
      <c r="K58" s="30"/>
      <c r="L58" s="88"/>
      <c r="M58" s="30"/>
      <c r="N58" s="88"/>
      <c r="O58" s="30"/>
      <c r="P58" s="88"/>
      <c r="Q58" s="30"/>
      <c r="R58" s="88"/>
    </row>
    <row r="59" spans="1:18">
      <c r="A59" s="2"/>
      <c r="B59" s="2"/>
      <c r="C59" s="2"/>
      <c r="D59" s="2"/>
      <c r="E59" s="120"/>
      <c r="F59" s="121"/>
      <c r="G59" s="121"/>
      <c r="H59" s="122"/>
      <c r="I59" s="30"/>
      <c r="J59" s="88"/>
      <c r="K59" s="30"/>
      <c r="L59" s="88"/>
      <c r="M59" s="30"/>
      <c r="N59" s="88"/>
      <c r="O59" s="30"/>
      <c r="P59" s="88"/>
      <c r="Q59" s="30"/>
      <c r="R59" s="88"/>
    </row>
    <row r="60" spans="1:18">
      <c r="A60" s="2"/>
      <c r="B60" s="2"/>
      <c r="C60" s="2"/>
      <c r="D60" s="2"/>
      <c r="E60" s="120"/>
      <c r="F60" s="121"/>
      <c r="G60" s="121"/>
      <c r="H60" s="122"/>
      <c r="I60" s="30"/>
      <c r="J60" s="88"/>
      <c r="K60" s="30"/>
      <c r="L60" s="88"/>
      <c r="M60" s="30"/>
      <c r="N60" s="88"/>
      <c r="O60" s="30"/>
      <c r="P60" s="88"/>
      <c r="Q60" s="30"/>
      <c r="R60" s="88"/>
    </row>
    <row r="61" spans="1:18">
      <c r="A61" s="2"/>
      <c r="B61" s="2"/>
      <c r="C61" s="2"/>
      <c r="D61" s="2"/>
      <c r="E61" s="120"/>
      <c r="F61" s="121"/>
      <c r="G61" s="121"/>
      <c r="H61" s="122"/>
      <c r="I61" s="30"/>
      <c r="J61" s="88"/>
      <c r="K61" s="30"/>
      <c r="L61" s="88"/>
      <c r="M61" s="30"/>
      <c r="N61" s="88"/>
      <c r="O61" s="30"/>
      <c r="P61" s="88"/>
      <c r="Q61" s="30"/>
      <c r="R61" s="88"/>
    </row>
    <row r="62" spans="1:18">
      <c r="A62" s="2"/>
      <c r="B62" s="2"/>
      <c r="C62" s="2"/>
      <c r="D62" s="2"/>
      <c r="E62" s="120"/>
      <c r="F62" s="121"/>
      <c r="G62" s="121"/>
      <c r="H62" s="122"/>
      <c r="I62" s="30"/>
      <c r="J62" s="88"/>
      <c r="K62" s="30"/>
      <c r="L62" s="88"/>
      <c r="M62" s="30"/>
      <c r="N62" s="88"/>
      <c r="O62" s="30"/>
      <c r="P62" s="88"/>
      <c r="Q62" s="30"/>
      <c r="R62" s="88"/>
    </row>
    <row r="63" spans="1:18">
      <c r="A63" s="2"/>
      <c r="B63" s="2"/>
      <c r="C63" s="2"/>
      <c r="D63" s="2"/>
      <c r="E63" s="120"/>
      <c r="F63" s="121"/>
      <c r="G63" s="121"/>
      <c r="H63" s="122"/>
      <c r="I63" s="30"/>
      <c r="J63" s="88"/>
      <c r="K63" s="30"/>
      <c r="L63" s="88"/>
      <c r="M63" s="30"/>
      <c r="N63" s="88"/>
      <c r="O63" s="30"/>
      <c r="P63" s="88"/>
      <c r="Q63" s="30"/>
      <c r="R63" s="88"/>
    </row>
    <row r="64" spans="1:18" ht="24" customHeight="1">
      <c r="A64" s="2"/>
      <c r="B64" s="2"/>
      <c r="C64" s="2"/>
      <c r="D64" s="2"/>
      <c r="E64" s="114" t="s">
        <v>171</v>
      </c>
      <c r="F64" s="115"/>
      <c r="G64" s="115"/>
      <c r="H64" s="116"/>
      <c r="I64" s="117">
        <v>113000</v>
      </c>
      <c r="J64" s="119"/>
      <c r="K64" s="117">
        <v>15000</v>
      </c>
      <c r="L64" s="119"/>
      <c r="M64" s="117">
        <v>1500</v>
      </c>
      <c r="N64" s="119"/>
      <c r="O64" s="117">
        <v>126500</v>
      </c>
      <c r="P64" s="119"/>
      <c r="Q64" s="117">
        <f>SUM(Q42:R63)</f>
        <v>98483.5</v>
      </c>
      <c r="R64" s="119"/>
    </row>
    <row r="65" spans="1:18" ht="14.25" customHeight="1"/>
    <row r="66" spans="1:18" ht="14.25" customHeight="1"/>
    <row r="67" spans="1:18" ht="14.25" customHeight="1"/>
    <row r="68" spans="1:18">
      <c r="A68" s="34" t="s">
        <v>52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>
      <c r="A69" s="57" t="s">
        <v>61</v>
      </c>
      <c r="B69" s="71"/>
      <c r="C69" s="71"/>
      <c r="D69" s="71"/>
      <c r="E69" s="71"/>
      <c r="F69" s="71"/>
      <c r="G69" s="71"/>
      <c r="H69" s="71"/>
      <c r="I69" s="54"/>
      <c r="J69" s="92" t="s">
        <v>60</v>
      </c>
      <c r="K69" s="93"/>
      <c r="L69" s="93"/>
      <c r="M69" s="94"/>
      <c r="N69" s="101" t="s">
        <v>119</v>
      </c>
      <c r="O69" s="102"/>
      <c r="P69" s="102"/>
      <c r="Q69" s="102"/>
      <c r="R69" s="103"/>
    </row>
    <row r="70" spans="1:18" ht="14.25" customHeight="1">
      <c r="A70" s="55"/>
      <c r="B70" s="61"/>
      <c r="C70" s="61"/>
      <c r="D70" s="61"/>
      <c r="E70" s="61"/>
      <c r="F70" s="61"/>
      <c r="G70" s="61"/>
      <c r="H70" s="61"/>
      <c r="I70" s="56"/>
      <c r="J70" s="95"/>
      <c r="K70" s="96"/>
      <c r="L70" s="96"/>
      <c r="M70" s="97"/>
      <c r="N70" s="104"/>
      <c r="O70" s="105"/>
      <c r="P70" s="105"/>
      <c r="Q70" s="105"/>
      <c r="R70" s="106"/>
    </row>
    <row r="71" spans="1:18">
      <c r="A71" s="57" t="s">
        <v>53</v>
      </c>
      <c r="B71" s="71"/>
      <c r="C71" s="54"/>
      <c r="D71" s="82" t="s">
        <v>54</v>
      </c>
      <c r="E71" s="83"/>
      <c r="F71" s="57" t="s">
        <v>57</v>
      </c>
      <c r="G71" s="71"/>
      <c r="H71" s="71"/>
      <c r="I71" s="54"/>
      <c r="J71" s="95"/>
      <c r="K71" s="96"/>
      <c r="L71" s="96"/>
      <c r="M71" s="97"/>
      <c r="N71" s="104"/>
      <c r="O71" s="105"/>
      <c r="P71" s="105"/>
      <c r="Q71" s="105"/>
      <c r="R71" s="106"/>
    </row>
    <row r="72" spans="1:18" ht="15" thickBot="1">
      <c r="A72" s="58"/>
      <c r="B72" s="59"/>
      <c r="C72" s="60"/>
      <c r="D72" s="84"/>
      <c r="E72" s="85"/>
      <c r="F72" s="110"/>
      <c r="G72" s="111"/>
      <c r="H72" s="111"/>
      <c r="I72" s="112"/>
      <c r="J72" s="98"/>
      <c r="K72" s="99"/>
      <c r="L72" s="99"/>
      <c r="M72" s="100"/>
      <c r="N72" s="104"/>
      <c r="O72" s="105"/>
      <c r="P72" s="105"/>
      <c r="Q72" s="105"/>
      <c r="R72" s="106"/>
    </row>
    <row r="73" spans="1:18" ht="15" thickTop="1">
      <c r="A73" s="58"/>
      <c r="B73" s="59"/>
      <c r="C73" s="60"/>
      <c r="D73" s="84"/>
      <c r="E73" s="85"/>
      <c r="F73" s="58" t="s">
        <v>55</v>
      </c>
      <c r="G73" s="60"/>
      <c r="H73" s="58" t="s">
        <v>56</v>
      </c>
      <c r="I73" s="60"/>
      <c r="J73" s="58" t="s">
        <v>58</v>
      </c>
      <c r="K73" s="60"/>
      <c r="L73" s="58" t="s">
        <v>59</v>
      </c>
      <c r="M73" s="60"/>
      <c r="N73" s="104"/>
      <c r="O73" s="105"/>
      <c r="P73" s="105"/>
      <c r="Q73" s="105"/>
      <c r="R73" s="106"/>
    </row>
    <row r="74" spans="1:18">
      <c r="A74" s="55"/>
      <c r="B74" s="61"/>
      <c r="C74" s="56"/>
      <c r="D74" s="86"/>
      <c r="E74" s="87"/>
      <c r="F74" s="55"/>
      <c r="G74" s="56"/>
      <c r="H74" s="55"/>
      <c r="I74" s="56"/>
      <c r="J74" s="55"/>
      <c r="K74" s="56"/>
      <c r="L74" s="55"/>
      <c r="M74" s="56"/>
      <c r="N74" s="107"/>
      <c r="O74" s="108"/>
      <c r="P74" s="108"/>
      <c r="Q74" s="108"/>
      <c r="R74" s="109"/>
    </row>
    <row r="75" spans="1:18">
      <c r="A75" s="89"/>
      <c r="B75" s="91"/>
      <c r="C75" s="91"/>
      <c r="D75" s="89"/>
      <c r="E75" s="90"/>
      <c r="F75" s="89"/>
      <c r="G75" s="91"/>
      <c r="H75" s="89"/>
      <c r="I75" s="90"/>
      <c r="J75" s="91"/>
      <c r="K75" s="91"/>
      <c r="L75" s="89"/>
      <c r="M75" s="90"/>
      <c r="N75" s="89"/>
      <c r="O75" s="91"/>
      <c r="P75" s="91"/>
      <c r="Q75" s="91"/>
      <c r="R75" s="90"/>
    </row>
    <row r="76" spans="1:18">
      <c r="A76" s="30"/>
      <c r="B76" s="177"/>
      <c r="C76" s="177"/>
      <c r="D76" s="30"/>
      <c r="E76" s="88"/>
      <c r="F76" s="30"/>
      <c r="G76" s="140"/>
      <c r="H76" s="30"/>
      <c r="I76" s="88"/>
      <c r="J76" s="140"/>
      <c r="K76" s="140"/>
      <c r="L76" s="30"/>
      <c r="M76" s="88"/>
      <c r="N76" s="36"/>
      <c r="O76" s="31"/>
      <c r="P76" s="31"/>
      <c r="Q76" s="31"/>
      <c r="R76" s="32"/>
    </row>
    <row r="77" spans="1:18">
      <c r="A77" s="30"/>
      <c r="B77" s="177"/>
      <c r="C77" s="177"/>
      <c r="D77" s="30"/>
      <c r="E77" s="88"/>
      <c r="F77" s="30"/>
      <c r="G77" s="140"/>
      <c r="H77" s="30"/>
      <c r="I77" s="88"/>
      <c r="J77" s="140"/>
      <c r="K77" s="140"/>
      <c r="L77" s="30"/>
      <c r="M77" s="88"/>
      <c r="N77" s="36"/>
      <c r="O77" s="31"/>
      <c r="P77" s="31"/>
      <c r="Q77" s="31"/>
      <c r="R77" s="32"/>
    </row>
    <row r="78" spans="1:18">
      <c r="A78" s="30"/>
      <c r="B78" s="177"/>
      <c r="C78" s="177"/>
      <c r="D78" s="30"/>
      <c r="E78" s="88"/>
      <c r="F78" s="30"/>
      <c r="G78" s="140"/>
      <c r="H78" s="30"/>
      <c r="I78" s="88"/>
      <c r="J78" s="140"/>
      <c r="K78" s="140"/>
      <c r="L78" s="30"/>
      <c r="M78" s="88"/>
      <c r="N78" s="36"/>
      <c r="O78" s="31"/>
      <c r="P78" s="31"/>
      <c r="Q78" s="31"/>
      <c r="R78" s="32"/>
    </row>
    <row r="79" spans="1:18">
      <c r="A79" s="30">
        <v>147.03</v>
      </c>
      <c r="B79" s="177"/>
      <c r="C79" s="177"/>
      <c r="D79" s="30">
        <v>1.07</v>
      </c>
      <c r="E79" s="88"/>
      <c r="F79" s="30"/>
      <c r="G79" s="140"/>
      <c r="H79" s="30">
        <f>SUM(A79:E79)</f>
        <v>148.1</v>
      </c>
      <c r="I79" s="88"/>
      <c r="J79" s="140"/>
      <c r="K79" s="140"/>
      <c r="L79" s="30">
        <v>51.9</v>
      </c>
      <c r="M79" s="88"/>
      <c r="N79" s="36"/>
      <c r="O79" s="31"/>
      <c r="P79" s="31"/>
      <c r="Q79" s="31"/>
      <c r="R79" s="32"/>
    </row>
    <row r="80" spans="1:18">
      <c r="A80" s="30">
        <v>57481.1</v>
      </c>
      <c r="B80" s="177"/>
      <c r="C80" s="177"/>
      <c r="D80" s="30">
        <v>2260</v>
      </c>
      <c r="E80" s="88"/>
      <c r="F80" s="30"/>
      <c r="G80" s="140"/>
      <c r="H80" s="30">
        <f>SUM(A80:E80)</f>
        <v>59741.1</v>
      </c>
      <c r="I80" s="88"/>
      <c r="J80" s="140"/>
      <c r="K80" s="140"/>
      <c r="L80" s="30">
        <f>(O46-H80)</f>
        <v>758.90000000000146</v>
      </c>
      <c r="M80" s="88"/>
      <c r="N80" s="36"/>
      <c r="O80" s="31"/>
      <c r="P80" s="31"/>
      <c r="Q80" s="31"/>
      <c r="R80" s="32"/>
    </row>
    <row r="81" spans="1:18">
      <c r="A81" s="30"/>
      <c r="B81" s="177"/>
      <c r="C81" s="177"/>
      <c r="D81" s="30"/>
      <c r="E81" s="88"/>
      <c r="F81" s="30"/>
      <c r="G81" s="140"/>
      <c r="H81" s="30"/>
      <c r="I81" s="88"/>
      <c r="J81" s="140"/>
      <c r="K81" s="140"/>
      <c r="L81" s="30"/>
      <c r="M81" s="88"/>
      <c r="N81" s="36"/>
      <c r="O81" s="31"/>
      <c r="P81" s="31"/>
      <c r="Q81" s="31"/>
      <c r="R81" s="32"/>
    </row>
    <row r="82" spans="1:18">
      <c r="A82" s="30"/>
      <c r="B82" s="177"/>
      <c r="C82" s="177"/>
      <c r="D82" s="30"/>
      <c r="E82" s="88"/>
      <c r="F82" s="30"/>
      <c r="G82" s="140"/>
      <c r="H82" s="30"/>
      <c r="I82" s="88"/>
      <c r="J82" s="140"/>
      <c r="K82" s="140"/>
      <c r="L82" s="30"/>
      <c r="M82" s="88"/>
      <c r="N82" s="36"/>
      <c r="O82" s="31"/>
      <c r="P82" s="31"/>
      <c r="Q82" s="31"/>
      <c r="R82" s="32"/>
    </row>
    <row r="83" spans="1:18">
      <c r="A83" s="30">
        <v>28156.41</v>
      </c>
      <c r="B83" s="177"/>
      <c r="C83" s="177"/>
      <c r="D83" s="30">
        <v>4700</v>
      </c>
      <c r="E83" s="88"/>
      <c r="F83" s="30"/>
      <c r="G83" s="140"/>
      <c r="H83" s="30">
        <f t="shared" ref="H83:H86" si="1">SUM(A83:E83)</f>
        <v>32856.410000000003</v>
      </c>
      <c r="I83" s="88"/>
      <c r="J83" s="140"/>
      <c r="K83" s="140"/>
      <c r="L83" s="30">
        <v>1643.59</v>
      </c>
      <c r="M83" s="88"/>
      <c r="N83" s="36"/>
      <c r="O83" s="31"/>
      <c r="P83" s="31"/>
      <c r="Q83" s="31"/>
      <c r="R83" s="32"/>
    </row>
    <row r="84" spans="1:18">
      <c r="A84" s="30"/>
      <c r="B84" s="177"/>
      <c r="C84" s="177"/>
      <c r="D84" s="30">
        <v>14000</v>
      </c>
      <c r="E84" s="88"/>
      <c r="F84" s="30"/>
      <c r="G84" s="140"/>
      <c r="H84" s="30">
        <f t="shared" si="1"/>
        <v>14000</v>
      </c>
      <c r="I84" s="88"/>
      <c r="J84" s="140"/>
      <c r="K84" s="140"/>
      <c r="L84" s="30">
        <f t="shared" ref="L84:L86" si="2">(O50-H84)</f>
        <v>300</v>
      </c>
      <c r="M84" s="88"/>
      <c r="N84" s="36"/>
      <c r="O84" s="31"/>
      <c r="P84" s="31"/>
      <c r="Q84" s="31"/>
      <c r="R84" s="32"/>
    </row>
    <row r="85" spans="1:18">
      <c r="A85" s="30">
        <v>9558.9599999999991</v>
      </c>
      <c r="B85" s="177"/>
      <c r="C85" s="177"/>
      <c r="D85" s="30">
        <v>1729.12</v>
      </c>
      <c r="E85" s="88"/>
      <c r="F85" s="30"/>
      <c r="G85" s="140"/>
      <c r="H85" s="30">
        <f t="shared" si="1"/>
        <v>11288.079999999998</v>
      </c>
      <c r="I85" s="88"/>
      <c r="J85" s="140"/>
      <c r="K85" s="140"/>
      <c r="L85" s="30">
        <f t="shared" si="2"/>
        <v>211.92000000000189</v>
      </c>
      <c r="M85" s="88"/>
      <c r="N85" s="36"/>
      <c r="O85" s="31"/>
      <c r="P85" s="31"/>
      <c r="Q85" s="31"/>
      <c r="R85" s="32"/>
    </row>
    <row r="86" spans="1:18">
      <c r="A86" s="30">
        <v>2500</v>
      </c>
      <c r="B86" s="177"/>
      <c r="C86" s="177"/>
      <c r="D86" s="30">
        <v>2000</v>
      </c>
      <c r="E86" s="88"/>
      <c r="F86" s="30"/>
      <c r="G86" s="140"/>
      <c r="H86" s="30">
        <f t="shared" si="1"/>
        <v>4500</v>
      </c>
      <c r="I86" s="88"/>
      <c r="J86" s="140"/>
      <c r="K86" s="140"/>
      <c r="L86" s="30">
        <f t="shared" si="2"/>
        <v>0</v>
      </c>
      <c r="M86" s="88"/>
      <c r="N86" s="36"/>
      <c r="O86" s="31"/>
      <c r="P86" s="31"/>
      <c r="Q86" s="31"/>
      <c r="R86" s="32"/>
    </row>
    <row r="87" spans="1:18">
      <c r="A87" s="30">
        <v>640</v>
      </c>
      <c r="B87" s="177"/>
      <c r="C87" s="177"/>
      <c r="D87" s="30"/>
      <c r="E87" s="88"/>
      <c r="F87" s="30"/>
      <c r="G87" s="140"/>
      <c r="H87" s="30">
        <f t="shared" ref="H87" si="3">SUM(A87:E87)</f>
        <v>640</v>
      </c>
      <c r="I87" s="88"/>
      <c r="J87" s="140"/>
      <c r="K87" s="140"/>
      <c r="L87" s="30">
        <v>360</v>
      </c>
      <c r="M87" s="88"/>
      <c r="N87" s="36"/>
      <c r="O87" s="31"/>
      <c r="P87" s="31"/>
      <c r="Q87" s="31"/>
      <c r="R87" s="32"/>
    </row>
    <row r="88" spans="1:18">
      <c r="A88" s="30"/>
      <c r="B88" s="177"/>
      <c r="C88" s="177"/>
      <c r="D88" s="30"/>
      <c r="E88" s="88"/>
      <c r="F88" s="30"/>
      <c r="G88" s="140"/>
      <c r="H88" s="30"/>
      <c r="I88" s="88"/>
      <c r="J88" s="140"/>
      <c r="K88" s="140"/>
      <c r="L88" s="30"/>
      <c r="M88" s="88"/>
      <c r="N88" s="36"/>
      <c r="O88" s="31"/>
      <c r="P88" s="31"/>
      <c r="Q88" s="31"/>
      <c r="R88" s="32"/>
    </row>
    <row r="89" spans="1:18">
      <c r="A89" s="30"/>
      <c r="B89" s="177"/>
      <c r="C89" s="177"/>
      <c r="D89" s="30"/>
      <c r="E89" s="88"/>
      <c r="F89" s="30"/>
      <c r="G89" s="140"/>
      <c r="H89" s="30"/>
      <c r="I89" s="88"/>
      <c r="J89" s="140"/>
      <c r="K89" s="140"/>
      <c r="L89" s="30"/>
      <c r="M89" s="88"/>
      <c r="N89" s="36"/>
      <c r="O89" s="31"/>
      <c r="P89" s="31"/>
      <c r="Q89" s="31"/>
      <c r="R89" s="32"/>
    </row>
    <row r="90" spans="1:18">
      <c r="A90" s="30"/>
      <c r="B90" s="177"/>
      <c r="C90" s="177"/>
      <c r="D90" s="30"/>
      <c r="E90" s="88"/>
      <c r="F90" s="30"/>
      <c r="G90" s="140"/>
      <c r="H90" s="30"/>
      <c r="I90" s="88"/>
      <c r="J90" s="140"/>
      <c r="K90" s="140"/>
      <c r="L90" s="30"/>
      <c r="M90" s="88"/>
      <c r="N90" s="36"/>
      <c r="O90" s="31"/>
      <c r="P90" s="31"/>
      <c r="Q90" s="31"/>
      <c r="R90" s="32"/>
    </row>
    <row r="91" spans="1:18">
      <c r="A91" s="30"/>
      <c r="B91" s="177"/>
      <c r="C91" s="177"/>
      <c r="D91" s="30"/>
      <c r="E91" s="88"/>
      <c r="F91" s="30"/>
      <c r="G91" s="140"/>
      <c r="H91" s="30"/>
      <c r="I91" s="88"/>
      <c r="J91" s="140"/>
      <c r="K91" s="140"/>
      <c r="L91" s="30"/>
      <c r="M91" s="88"/>
      <c r="N91" s="36"/>
      <c r="O91" s="31"/>
      <c r="P91" s="31"/>
      <c r="Q91" s="31"/>
      <c r="R91" s="32"/>
    </row>
    <row r="92" spans="1:18">
      <c r="A92" s="30"/>
      <c r="B92" s="177"/>
      <c r="C92" s="177"/>
      <c r="D92" s="30"/>
      <c r="E92" s="88"/>
      <c r="F92" s="30"/>
      <c r="G92" s="140"/>
      <c r="H92" s="30"/>
      <c r="I92" s="88"/>
      <c r="J92" s="140"/>
      <c r="K92" s="140"/>
      <c r="L92" s="30"/>
      <c r="M92" s="88"/>
      <c r="N92" s="36"/>
      <c r="O92" s="31"/>
      <c r="P92" s="31"/>
      <c r="Q92" s="31"/>
      <c r="R92" s="32"/>
    </row>
    <row r="93" spans="1:18">
      <c r="A93" s="30"/>
      <c r="B93" s="177"/>
      <c r="C93" s="177"/>
      <c r="D93" s="30"/>
      <c r="E93" s="88"/>
      <c r="F93" s="30"/>
      <c r="G93" s="140"/>
      <c r="H93" s="30"/>
      <c r="I93" s="88"/>
      <c r="J93" s="140"/>
      <c r="K93" s="140"/>
      <c r="L93" s="30"/>
      <c r="M93" s="88"/>
      <c r="N93" s="36"/>
      <c r="O93" s="31"/>
      <c r="P93" s="31"/>
      <c r="Q93" s="31"/>
      <c r="R93" s="32"/>
    </row>
    <row r="94" spans="1:18">
      <c r="A94" s="30"/>
      <c r="B94" s="177"/>
      <c r="C94" s="177"/>
      <c r="D94" s="30"/>
      <c r="E94" s="88"/>
      <c r="F94" s="30"/>
      <c r="G94" s="140"/>
      <c r="H94" s="30"/>
      <c r="I94" s="88"/>
      <c r="J94" s="140"/>
      <c r="K94" s="140"/>
      <c r="L94" s="30"/>
      <c r="M94" s="88"/>
      <c r="N94" s="36"/>
      <c r="O94" s="31"/>
      <c r="P94" s="31"/>
      <c r="Q94" s="31"/>
      <c r="R94" s="32"/>
    </row>
    <row r="95" spans="1:18">
      <c r="A95" s="30"/>
      <c r="B95" s="177"/>
      <c r="C95" s="177"/>
      <c r="D95" s="30"/>
      <c r="E95" s="88"/>
      <c r="F95" s="30"/>
      <c r="G95" s="140"/>
      <c r="H95" s="30"/>
      <c r="I95" s="88"/>
      <c r="J95" s="140"/>
      <c r="K95" s="140"/>
      <c r="L95" s="30"/>
      <c r="M95" s="88"/>
      <c r="N95" s="36"/>
      <c r="O95" s="31"/>
      <c r="P95" s="31"/>
      <c r="Q95" s="31"/>
      <c r="R95" s="32"/>
    </row>
    <row r="96" spans="1:18">
      <c r="A96" s="30"/>
      <c r="B96" s="177"/>
      <c r="C96" s="177"/>
      <c r="D96" s="30"/>
      <c r="E96" s="88"/>
      <c r="F96" s="30"/>
      <c r="G96" s="140"/>
      <c r="H96" s="30"/>
      <c r="I96" s="88"/>
      <c r="J96" s="140"/>
      <c r="K96" s="140"/>
      <c r="L96" s="30"/>
      <c r="M96" s="88"/>
      <c r="N96" s="36"/>
      <c r="O96" s="31"/>
      <c r="P96" s="31"/>
      <c r="Q96" s="31"/>
      <c r="R96" s="32"/>
    </row>
    <row r="97" spans="1:18">
      <c r="A97" s="30"/>
      <c r="B97" s="177"/>
      <c r="C97" s="177"/>
      <c r="D97" s="30"/>
      <c r="E97" s="88"/>
      <c r="F97" s="30"/>
      <c r="G97" s="140"/>
      <c r="H97" s="30"/>
      <c r="I97" s="88"/>
      <c r="J97" s="140"/>
      <c r="K97" s="140"/>
      <c r="L97" s="30"/>
      <c r="M97" s="88"/>
      <c r="N97" s="36"/>
      <c r="O97" s="31"/>
      <c r="P97" s="31"/>
      <c r="Q97" s="31"/>
      <c r="R97" s="32"/>
    </row>
    <row r="98" spans="1:18">
      <c r="A98" s="48">
        <f>SUM(A76:C96)</f>
        <v>98483.5</v>
      </c>
      <c r="B98" s="71"/>
      <c r="C98" s="54"/>
      <c r="D98" s="48">
        <f>SUM(D76:E96)</f>
        <v>24690.19</v>
      </c>
      <c r="E98" s="54"/>
      <c r="F98" s="57"/>
      <c r="G98" s="54"/>
      <c r="H98" s="48">
        <f>SUM(H76:I96)</f>
        <v>123173.69</v>
      </c>
      <c r="I98" s="54"/>
      <c r="J98" s="48">
        <f>SUM(J79:K97)</f>
        <v>0</v>
      </c>
      <c r="K98" s="54"/>
      <c r="L98" s="48">
        <f>SUM(L76:M96)</f>
        <v>3326.3100000000031</v>
      </c>
      <c r="M98" s="54"/>
      <c r="N98" s="58"/>
      <c r="O98" s="59"/>
      <c r="P98" s="59"/>
      <c r="Q98" s="59"/>
      <c r="R98" s="60"/>
    </row>
    <row r="99" spans="1:18">
      <c r="A99" s="55"/>
      <c r="B99" s="61"/>
      <c r="C99" s="56"/>
      <c r="D99" s="55"/>
      <c r="E99" s="56"/>
      <c r="F99" s="55"/>
      <c r="G99" s="56"/>
      <c r="H99" s="55"/>
      <c r="I99" s="56"/>
      <c r="J99" s="55"/>
      <c r="K99" s="56"/>
      <c r="L99" s="55"/>
      <c r="M99" s="56"/>
      <c r="N99" s="55"/>
      <c r="O99" s="61"/>
      <c r="P99" s="61"/>
      <c r="Q99" s="61"/>
      <c r="R99" s="56"/>
    </row>
    <row r="100" spans="1:18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3" spans="1:18" ht="15" customHeight="1">
      <c r="A103" s="34" t="s">
        <v>2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1:18" ht="14.25" customHeight="1">
      <c r="A104" s="62" t="s">
        <v>3</v>
      </c>
      <c r="B104" s="65" t="s">
        <v>37</v>
      </c>
      <c r="C104" s="66"/>
      <c r="D104" s="67"/>
      <c r="E104" s="57" t="s">
        <v>38</v>
      </c>
      <c r="F104" s="71"/>
      <c r="G104" s="71"/>
      <c r="H104" s="54"/>
      <c r="I104" s="57" t="s">
        <v>39</v>
      </c>
      <c r="J104" s="71"/>
      <c r="K104" s="71"/>
      <c r="L104" s="71"/>
      <c r="M104" s="71"/>
      <c r="N104" s="71"/>
      <c r="O104" s="71"/>
      <c r="P104" s="54"/>
      <c r="Q104" s="72" t="s">
        <v>44</v>
      </c>
      <c r="R104" s="73"/>
    </row>
    <row r="105" spans="1:18" ht="14.25" customHeight="1">
      <c r="A105" s="63"/>
      <c r="B105" s="68"/>
      <c r="C105" s="69"/>
      <c r="D105" s="70"/>
      <c r="E105" s="58"/>
      <c r="F105" s="59"/>
      <c r="G105" s="59"/>
      <c r="H105" s="60"/>
      <c r="I105" s="55"/>
      <c r="J105" s="61"/>
      <c r="K105" s="61"/>
      <c r="L105" s="61"/>
      <c r="M105" s="61"/>
      <c r="N105" s="61"/>
      <c r="O105" s="61"/>
      <c r="P105" s="56"/>
      <c r="Q105" s="74"/>
      <c r="R105" s="75"/>
    </row>
    <row r="106" spans="1:18" ht="14.25" customHeight="1">
      <c r="A106" s="63"/>
      <c r="B106" s="63" t="s">
        <v>4</v>
      </c>
      <c r="C106" s="80" t="s">
        <v>5</v>
      </c>
      <c r="D106" s="63" t="s">
        <v>6</v>
      </c>
      <c r="E106" s="58"/>
      <c r="F106" s="59"/>
      <c r="G106" s="59"/>
      <c r="H106" s="60"/>
      <c r="I106" s="57" t="s">
        <v>40</v>
      </c>
      <c r="J106" s="54"/>
      <c r="K106" s="82" t="s">
        <v>41</v>
      </c>
      <c r="L106" s="83"/>
      <c r="M106" s="82" t="s">
        <v>42</v>
      </c>
      <c r="N106" s="83"/>
      <c r="O106" s="82" t="s">
        <v>46</v>
      </c>
      <c r="P106" s="83"/>
      <c r="Q106" s="76"/>
      <c r="R106" s="77"/>
    </row>
    <row r="107" spans="1:18" ht="14.25" customHeight="1">
      <c r="A107" s="63"/>
      <c r="B107" s="78"/>
      <c r="C107" s="80"/>
      <c r="D107" s="63"/>
      <c r="E107" s="58"/>
      <c r="F107" s="59"/>
      <c r="G107" s="59"/>
      <c r="H107" s="60"/>
      <c r="I107" s="58"/>
      <c r="J107" s="60"/>
      <c r="K107" s="84"/>
      <c r="L107" s="85"/>
      <c r="M107" s="84"/>
      <c r="N107" s="85"/>
      <c r="O107" s="84"/>
      <c r="P107" s="85"/>
      <c r="Q107" s="92" t="s">
        <v>45</v>
      </c>
      <c r="R107" s="94"/>
    </row>
    <row r="108" spans="1:18" ht="14.25" customHeight="1">
      <c r="A108" s="64"/>
      <c r="B108" s="79"/>
      <c r="C108" s="81"/>
      <c r="D108" s="64"/>
      <c r="E108" s="55"/>
      <c r="F108" s="61"/>
      <c r="G108" s="61"/>
      <c r="H108" s="56"/>
      <c r="I108" s="55"/>
      <c r="J108" s="56"/>
      <c r="K108" s="86"/>
      <c r="L108" s="87"/>
      <c r="M108" s="86"/>
      <c r="N108" s="87"/>
      <c r="O108" s="86"/>
      <c r="P108" s="87"/>
      <c r="Q108" s="138"/>
      <c r="R108" s="139"/>
    </row>
    <row r="109" spans="1:18">
      <c r="A109" s="2"/>
      <c r="B109" s="2"/>
      <c r="C109" s="2"/>
      <c r="D109" s="2"/>
      <c r="E109" s="89"/>
      <c r="F109" s="91"/>
      <c r="G109" s="91"/>
      <c r="H109" s="90"/>
      <c r="I109" s="89"/>
      <c r="J109" s="90"/>
      <c r="K109" s="89"/>
      <c r="L109" s="90"/>
      <c r="M109" s="89"/>
      <c r="N109" s="90"/>
      <c r="O109" s="89"/>
      <c r="P109" s="90"/>
      <c r="Q109" s="89"/>
      <c r="R109" s="90"/>
    </row>
    <row r="110" spans="1:18">
      <c r="A110" s="2"/>
      <c r="B110" s="2"/>
      <c r="C110" s="2"/>
      <c r="D110" s="2"/>
      <c r="E110" s="132" t="s">
        <v>11</v>
      </c>
      <c r="F110" s="133"/>
      <c r="G110" s="133"/>
      <c r="H110" s="134"/>
      <c r="I110" s="123"/>
      <c r="J110" s="147"/>
      <c r="K110" s="30"/>
      <c r="L110" s="88"/>
      <c r="M110" s="30"/>
      <c r="N110" s="88"/>
      <c r="O110" s="30"/>
      <c r="P110" s="88"/>
      <c r="Q110" s="30"/>
      <c r="R110" s="88"/>
    </row>
    <row r="111" spans="1:18">
      <c r="A111" s="2"/>
      <c r="B111" s="2"/>
      <c r="C111" s="2"/>
      <c r="D111" s="2"/>
      <c r="E111" s="120"/>
      <c r="F111" s="121"/>
      <c r="G111" s="121"/>
      <c r="H111" s="122"/>
      <c r="I111" s="123"/>
      <c r="J111" s="147"/>
      <c r="K111" s="30"/>
      <c r="L111" s="88"/>
      <c r="M111" s="30"/>
      <c r="N111" s="88"/>
      <c r="O111" s="30"/>
      <c r="P111" s="88"/>
      <c r="Q111" s="30"/>
      <c r="R111" s="88"/>
    </row>
    <row r="112" spans="1:18">
      <c r="A112" s="2"/>
      <c r="B112" s="2"/>
      <c r="C112" s="2"/>
      <c r="D112" s="2"/>
      <c r="E112" s="151" t="s">
        <v>7</v>
      </c>
      <c r="F112" s="152"/>
      <c r="G112" s="152"/>
      <c r="H112" s="153"/>
      <c r="I112" s="123"/>
      <c r="J112" s="147"/>
      <c r="K112" s="30"/>
      <c r="L112" s="88"/>
      <c r="M112" s="30"/>
      <c r="N112" s="88"/>
      <c r="O112" s="30"/>
      <c r="P112" s="88"/>
      <c r="Q112" s="30"/>
      <c r="R112" s="88"/>
    </row>
    <row r="113" spans="1:18">
      <c r="A113" s="2"/>
      <c r="B113" s="2"/>
      <c r="C113" s="2"/>
      <c r="D113" s="2"/>
      <c r="E113" s="129" t="s">
        <v>8</v>
      </c>
      <c r="F113" s="130"/>
      <c r="G113" s="130"/>
      <c r="H113" s="131"/>
      <c r="I113" s="123"/>
      <c r="J113" s="147"/>
      <c r="K113" s="30"/>
      <c r="L113" s="88"/>
      <c r="M113" s="30"/>
      <c r="N113" s="88"/>
      <c r="O113" s="30"/>
      <c r="P113" s="88"/>
      <c r="Q113" s="30"/>
      <c r="R113" s="88"/>
    </row>
    <row r="114" spans="1:18">
      <c r="A114" s="2"/>
      <c r="B114" s="2"/>
      <c r="C114" s="2"/>
      <c r="D114" s="2"/>
      <c r="E114" s="129" t="s">
        <v>9</v>
      </c>
      <c r="F114" s="130"/>
      <c r="G114" s="130"/>
      <c r="H114" s="131"/>
      <c r="I114" s="123"/>
      <c r="J114" s="147"/>
      <c r="K114" s="30"/>
      <c r="L114" s="88"/>
      <c r="M114" s="30"/>
      <c r="N114" s="88"/>
      <c r="O114" s="30"/>
      <c r="P114" s="88"/>
      <c r="Q114" s="30"/>
      <c r="R114" s="88"/>
    </row>
    <row r="115" spans="1:18">
      <c r="A115" s="2"/>
      <c r="B115" s="2"/>
      <c r="C115" s="2"/>
      <c r="D115" s="2"/>
      <c r="E115" s="129" t="s">
        <v>10</v>
      </c>
      <c r="F115" s="130"/>
      <c r="G115" s="130"/>
      <c r="H115" s="131"/>
      <c r="I115" s="123"/>
      <c r="J115" s="147"/>
      <c r="K115" s="30"/>
      <c r="L115" s="88"/>
      <c r="M115" s="30"/>
      <c r="N115" s="88"/>
      <c r="O115" s="30"/>
      <c r="P115" s="88"/>
      <c r="Q115" s="30"/>
      <c r="R115" s="88"/>
    </row>
    <row r="116" spans="1:18">
      <c r="A116" s="2"/>
      <c r="B116" s="2"/>
      <c r="C116" s="2"/>
      <c r="D116" s="2"/>
      <c r="E116" s="120"/>
      <c r="F116" s="121"/>
      <c r="G116" s="121"/>
      <c r="H116" s="122"/>
      <c r="I116" s="123"/>
      <c r="J116" s="147"/>
      <c r="K116" s="30"/>
      <c r="L116" s="88"/>
      <c r="M116" s="30"/>
      <c r="N116" s="88"/>
      <c r="O116" s="30"/>
      <c r="P116" s="88"/>
      <c r="Q116" s="30"/>
      <c r="R116" s="88"/>
    </row>
    <row r="117" spans="1:18">
      <c r="A117" s="2"/>
      <c r="B117" s="2"/>
      <c r="C117" s="2"/>
      <c r="D117" s="2"/>
      <c r="E117" s="120"/>
      <c r="F117" s="121"/>
      <c r="G117" s="121"/>
      <c r="H117" s="122"/>
      <c r="I117" s="123"/>
      <c r="J117" s="147"/>
      <c r="K117" s="30"/>
      <c r="L117" s="88"/>
      <c r="M117" s="30"/>
      <c r="N117" s="88"/>
      <c r="O117" s="30"/>
      <c r="P117" s="88"/>
      <c r="Q117" s="30"/>
      <c r="R117" s="88"/>
    </row>
    <row r="118" spans="1:18">
      <c r="A118" s="2"/>
      <c r="B118" s="2"/>
      <c r="C118" s="2"/>
      <c r="D118" s="2"/>
      <c r="E118" s="120"/>
      <c r="F118" s="121"/>
      <c r="G118" s="121"/>
      <c r="H118" s="122"/>
      <c r="I118" s="123"/>
      <c r="J118" s="147"/>
      <c r="K118" s="30"/>
      <c r="L118" s="88"/>
      <c r="M118" s="30"/>
      <c r="N118" s="88"/>
      <c r="O118" s="30"/>
      <c r="P118" s="88"/>
      <c r="Q118" s="30"/>
      <c r="R118" s="88"/>
    </row>
    <row r="119" spans="1:18">
      <c r="A119" s="2"/>
      <c r="B119" s="2"/>
      <c r="C119" s="2"/>
      <c r="D119" s="2"/>
      <c r="E119" s="120"/>
      <c r="F119" s="121"/>
      <c r="G119" s="121"/>
      <c r="H119" s="122"/>
      <c r="I119" s="123"/>
      <c r="J119" s="147"/>
      <c r="K119" s="30"/>
      <c r="L119" s="88"/>
      <c r="M119" s="30"/>
      <c r="N119" s="88"/>
      <c r="O119" s="30"/>
      <c r="P119" s="88"/>
      <c r="Q119" s="30"/>
      <c r="R119" s="88"/>
    </row>
    <row r="120" spans="1:18">
      <c r="A120" s="2"/>
      <c r="B120" s="2"/>
      <c r="C120" s="2"/>
      <c r="D120" s="2"/>
      <c r="E120" s="120"/>
      <c r="F120" s="121"/>
      <c r="G120" s="121"/>
      <c r="H120" s="122"/>
      <c r="I120" s="123"/>
      <c r="J120" s="147"/>
      <c r="K120" s="30"/>
      <c r="L120" s="88"/>
      <c r="M120" s="30"/>
      <c r="N120" s="88"/>
      <c r="O120" s="30"/>
      <c r="P120" s="88"/>
      <c r="Q120" s="30"/>
      <c r="R120" s="88"/>
    </row>
    <row r="121" spans="1:18">
      <c r="A121" s="2"/>
      <c r="B121" s="2"/>
      <c r="C121" s="2"/>
      <c r="D121" s="2"/>
      <c r="E121" s="120"/>
      <c r="F121" s="121"/>
      <c r="G121" s="121"/>
      <c r="H121" s="122"/>
      <c r="I121" s="123"/>
      <c r="J121" s="147"/>
      <c r="K121" s="30"/>
      <c r="L121" s="88"/>
      <c r="M121" s="30"/>
      <c r="N121" s="88"/>
      <c r="O121" s="30"/>
      <c r="P121" s="88"/>
      <c r="Q121" s="30"/>
      <c r="R121" s="88"/>
    </row>
    <row r="122" spans="1:18" ht="24" customHeight="1">
      <c r="A122" s="2"/>
      <c r="B122" s="2"/>
      <c r="C122" s="2"/>
      <c r="D122" s="2"/>
      <c r="E122" s="126" t="s">
        <v>47</v>
      </c>
      <c r="F122" s="127"/>
      <c r="G122" s="127"/>
      <c r="H122" s="128"/>
      <c r="I122" s="161"/>
      <c r="J122" s="118"/>
      <c r="K122" s="117"/>
      <c r="L122" s="119"/>
      <c r="M122" s="117"/>
      <c r="N122" s="119"/>
      <c r="O122" s="117"/>
      <c r="P122" s="119"/>
      <c r="Q122" s="117"/>
      <c r="R122" s="119"/>
    </row>
    <row r="123" spans="1:18">
      <c r="A123" s="2"/>
      <c r="B123" s="2"/>
      <c r="C123" s="2"/>
      <c r="D123" s="2"/>
      <c r="E123" s="120"/>
      <c r="F123" s="121"/>
      <c r="G123" s="121"/>
      <c r="H123" s="122"/>
      <c r="I123" s="89"/>
      <c r="J123" s="90"/>
      <c r="K123" s="154"/>
      <c r="L123" s="159"/>
      <c r="M123" s="154"/>
      <c r="N123" s="159"/>
      <c r="O123" s="154"/>
      <c r="P123" s="159"/>
      <c r="Q123" s="154"/>
      <c r="R123" s="159"/>
    </row>
    <row r="124" spans="1:18">
      <c r="A124" s="2"/>
      <c r="B124" s="2"/>
      <c r="C124" s="2"/>
      <c r="D124" s="2"/>
      <c r="E124" s="120"/>
      <c r="F124" s="121"/>
      <c r="G124" s="121"/>
      <c r="H124" s="122"/>
      <c r="I124" s="36"/>
      <c r="J124" s="32"/>
      <c r="K124" s="30"/>
      <c r="L124" s="88"/>
      <c r="M124" s="30"/>
      <c r="N124" s="88"/>
      <c r="O124" s="30"/>
      <c r="P124" s="88"/>
      <c r="Q124" s="30"/>
      <c r="R124" s="88"/>
    </row>
    <row r="125" spans="1:18">
      <c r="A125" s="2"/>
      <c r="B125" s="2"/>
      <c r="C125" s="2"/>
      <c r="D125" s="2"/>
      <c r="E125" s="120" t="s">
        <v>48</v>
      </c>
      <c r="F125" s="121"/>
      <c r="G125" s="121"/>
      <c r="H125" s="122"/>
      <c r="I125" s="36"/>
      <c r="J125" s="32"/>
      <c r="K125" s="30"/>
      <c r="L125" s="88"/>
      <c r="M125" s="30"/>
      <c r="N125" s="88"/>
      <c r="O125" s="30"/>
      <c r="P125" s="88"/>
      <c r="Q125" s="30"/>
      <c r="R125" s="88"/>
    </row>
    <row r="126" spans="1:18" ht="15.75">
      <c r="A126" s="2"/>
      <c r="B126" s="2"/>
      <c r="C126" s="2"/>
      <c r="D126" s="2"/>
      <c r="E126" s="120" t="s">
        <v>49</v>
      </c>
      <c r="F126" s="121"/>
      <c r="G126" s="121"/>
      <c r="H126" s="122"/>
      <c r="I126" s="30">
        <f>I64</f>
        <v>113000</v>
      </c>
      <c r="J126" s="32"/>
      <c r="K126" s="30">
        <f>K64</f>
        <v>15000</v>
      </c>
      <c r="L126" s="88"/>
      <c r="M126" s="30">
        <v>1500</v>
      </c>
      <c r="N126" s="88"/>
      <c r="O126" s="30">
        <f>O64</f>
        <v>126500</v>
      </c>
      <c r="P126" s="88"/>
      <c r="Q126" s="30">
        <f>Q64</f>
        <v>98483.5</v>
      </c>
      <c r="R126" s="88"/>
    </row>
    <row r="127" spans="1:18" ht="15.75">
      <c r="A127" s="2"/>
      <c r="B127" s="2"/>
      <c r="C127" s="2"/>
      <c r="D127" s="2"/>
      <c r="E127" s="120" t="s">
        <v>50</v>
      </c>
      <c r="F127" s="121"/>
      <c r="G127" s="121"/>
      <c r="H127" s="122"/>
      <c r="I127" s="36"/>
      <c r="J127" s="32"/>
      <c r="K127" s="30"/>
      <c r="L127" s="88"/>
      <c r="M127" s="30"/>
      <c r="N127" s="88"/>
      <c r="O127" s="30"/>
      <c r="P127" s="88"/>
      <c r="Q127" s="30"/>
      <c r="R127" s="88"/>
    </row>
    <row r="128" spans="1:18">
      <c r="A128" s="2"/>
      <c r="B128" s="2"/>
      <c r="C128" s="2"/>
      <c r="D128" s="2"/>
      <c r="E128" s="120"/>
      <c r="F128" s="121"/>
      <c r="G128" s="121"/>
      <c r="H128" s="122"/>
      <c r="I128" s="36"/>
      <c r="J128" s="32"/>
      <c r="K128" s="30"/>
      <c r="L128" s="88"/>
      <c r="M128" s="30"/>
      <c r="N128" s="88"/>
      <c r="O128" s="30"/>
      <c r="P128" s="88"/>
      <c r="Q128" s="30"/>
      <c r="R128" s="88"/>
    </row>
    <row r="129" spans="1:18">
      <c r="A129" s="2"/>
      <c r="B129" s="2"/>
      <c r="C129" s="2"/>
      <c r="D129" s="2"/>
      <c r="E129" s="120"/>
      <c r="F129" s="121"/>
      <c r="G129" s="121"/>
      <c r="H129" s="122"/>
      <c r="I129" s="36"/>
      <c r="J129" s="32"/>
      <c r="K129" s="30"/>
      <c r="L129" s="88"/>
      <c r="M129" s="30"/>
      <c r="N129" s="88"/>
      <c r="O129" s="30"/>
      <c r="P129" s="88"/>
      <c r="Q129" s="30"/>
      <c r="R129" s="88"/>
    </row>
    <row r="130" spans="1:18">
      <c r="A130" s="2"/>
      <c r="B130" s="2"/>
      <c r="C130" s="2"/>
      <c r="D130" s="2"/>
      <c r="E130" s="120"/>
      <c r="F130" s="121"/>
      <c r="G130" s="121"/>
      <c r="H130" s="122"/>
      <c r="I130" s="36"/>
      <c r="J130" s="32"/>
      <c r="K130" s="30"/>
      <c r="L130" s="88"/>
      <c r="M130" s="30"/>
      <c r="N130" s="88"/>
      <c r="O130" s="30"/>
      <c r="P130" s="88"/>
      <c r="Q130" s="30"/>
      <c r="R130" s="88"/>
    </row>
    <row r="131" spans="1:18">
      <c r="A131" s="2"/>
      <c r="B131" s="2"/>
      <c r="C131" s="2"/>
      <c r="D131" s="2"/>
      <c r="E131" s="120"/>
      <c r="F131" s="121"/>
      <c r="G131" s="121"/>
      <c r="H131" s="122"/>
      <c r="I131" s="36"/>
      <c r="J131" s="32"/>
      <c r="K131" s="30"/>
      <c r="L131" s="88"/>
      <c r="M131" s="30"/>
      <c r="N131" s="88"/>
      <c r="O131" s="30"/>
      <c r="P131" s="88"/>
      <c r="Q131" s="30"/>
      <c r="R131" s="88"/>
    </row>
    <row r="132" spans="1:18" ht="24" customHeight="1">
      <c r="A132" s="2"/>
      <c r="B132" s="2"/>
      <c r="C132" s="2"/>
      <c r="D132" s="2"/>
      <c r="E132" s="114" t="s">
        <v>51</v>
      </c>
      <c r="F132" s="115"/>
      <c r="G132" s="115"/>
      <c r="H132" s="116"/>
      <c r="I132" s="117">
        <f>SUM(I126:J131)</f>
        <v>113000</v>
      </c>
      <c r="J132" s="118"/>
      <c r="K132" s="117">
        <f>SUM(K126:L131)</f>
        <v>15000</v>
      </c>
      <c r="L132" s="119"/>
      <c r="M132" s="117">
        <v>1500</v>
      </c>
      <c r="N132" s="119"/>
      <c r="O132" s="117">
        <f>SUM(O126:P131)</f>
        <v>126500</v>
      </c>
      <c r="P132" s="119"/>
      <c r="Q132" s="117">
        <f>SUM(Q126:R131)</f>
        <v>98483.5</v>
      </c>
      <c r="R132" s="119"/>
    </row>
    <row r="133" spans="1:18" ht="14.25" customHeight="1"/>
    <row r="134" spans="1:18" ht="14.25" customHeight="1"/>
    <row r="135" spans="1:18" ht="14.25" customHeight="1"/>
    <row r="136" spans="1:18">
      <c r="A136" s="34" t="s">
        <v>52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1:18">
      <c r="A137" s="57" t="s">
        <v>61</v>
      </c>
      <c r="B137" s="71"/>
      <c r="C137" s="71"/>
      <c r="D137" s="71"/>
      <c r="E137" s="71"/>
      <c r="F137" s="71"/>
      <c r="G137" s="71"/>
      <c r="H137" s="71"/>
      <c r="I137" s="54"/>
      <c r="J137" s="92" t="s">
        <v>60</v>
      </c>
      <c r="K137" s="93"/>
      <c r="L137" s="93"/>
      <c r="M137" s="94"/>
      <c r="N137" s="101" t="s">
        <v>119</v>
      </c>
      <c r="O137" s="102"/>
      <c r="P137" s="102"/>
      <c r="Q137" s="102"/>
      <c r="R137" s="103"/>
    </row>
    <row r="138" spans="1:18" ht="14.25" customHeight="1">
      <c r="A138" s="55"/>
      <c r="B138" s="61"/>
      <c r="C138" s="61"/>
      <c r="D138" s="61"/>
      <c r="E138" s="61"/>
      <c r="F138" s="61"/>
      <c r="G138" s="61"/>
      <c r="H138" s="61"/>
      <c r="I138" s="56"/>
      <c r="J138" s="95"/>
      <c r="K138" s="96"/>
      <c r="L138" s="96"/>
      <c r="M138" s="97"/>
      <c r="N138" s="104"/>
      <c r="O138" s="105"/>
      <c r="P138" s="105"/>
      <c r="Q138" s="105"/>
      <c r="R138" s="106"/>
    </row>
    <row r="139" spans="1:18">
      <c r="A139" s="57" t="s">
        <v>53</v>
      </c>
      <c r="B139" s="71"/>
      <c r="C139" s="54"/>
      <c r="D139" s="82" t="s">
        <v>54</v>
      </c>
      <c r="E139" s="83"/>
      <c r="F139" s="57" t="s">
        <v>57</v>
      </c>
      <c r="G139" s="71"/>
      <c r="H139" s="71"/>
      <c r="I139" s="54"/>
      <c r="J139" s="95"/>
      <c r="K139" s="96"/>
      <c r="L139" s="96"/>
      <c r="M139" s="97"/>
      <c r="N139" s="104"/>
      <c r="O139" s="105"/>
      <c r="P139" s="105"/>
      <c r="Q139" s="105"/>
      <c r="R139" s="106"/>
    </row>
    <row r="140" spans="1:18" ht="15" thickBot="1">
      <c r="A140" s="58"/>
      <c r="B140" s="59"/>
      <c r="C140" s="60"/>
      <c r="D140" s="84"/>
      <c r="E140" s="85"/>
      <c r="F140" s="110"/>
      <c r="G140" s="111"/>
      <c r="H140" s="111"/>
      <c r="I140" s="112"/>
      <c r="J140" s="98"/>
      <c r="K140" s="99"/>
      <c r="L140" s="99"/>
      <c r="M140" s="100"/>
      <c r="N140" s="104"/>
      <c r="O140" s="105"/>
      <c r="P140" s="105"/>
      <c r="Q140" s="105"/>
      <c r="R140" s="106"/>
    </row>
    <row r="141" spans="1:18" ht="15" thickTop="1">
      <c r="A141" s="58"/>
      <c r="B141" s="59"/>
      <c r="C141" s="60"/>
      <c r="D141" s="84"/>
      <c r="E141" s="85"/>
      <c r="F141" s="58" t="s">
        <v>55</v>
      </c>
      <c r="G141" s="60"/>
      <c r="H141" s="58" t="s">
        <v>56</v>
      </c>
      <c r="I141" s="60"/>
      <c r="J141" s="58" t="s">
        <v>58</v>
      </c>
      <c r="K141" s="60"/>
      <c r="L141" s="58" t="s">
        <v>59</v>
      </c>
      <c r="M141" s="60"/>
      <c r="N141" s="104"/>
      <c r="O141" s="105"/>
      <c r="P141" s="105"/>
      <c r="Q141" s="105"/>
      <c r="R141" s="106"/>
    </row>
    <row r="142" spans="1:18">
      <c r="A142" s="55"/>
      <c r="B142" s="61"/>
      <c r="C142" s="56"/>
      <c r="D142" s="86"/>
      <c r="E142" s="87"/>
      <c r="F142" s="55"/>
      <c r="G142" s="56"/>
      <c r="H142" s="55"/>
      <c r="I142" s="56"/>
      <c r="J142" s="55"/>
      <c r="K142" s="56"/>
      <c r="L142" s="55"/>
      <c r="M142" s="56"/>
      <c r="N142" s="107"/>
      <c r="O142" s="108"/>
      <c r="P142" s="108"/>
      <c r="Q142" s="108"/>
      <c r="R142" s="109"/>
    </row>
    <row r="143" spans="1:18">
      <c r="A143" s="89"/>
      <c r="B143" s="91"/>
      <c r="C143" s="91"/>
      <c r="D143" s="89"/>
      <c r="E143" s="90"/>
      <c r="F143" s="89"/>
      <c r="G143" s="91"/>
      <c r="H143" s="89"/>
      <c r="I143" s="90"/>
      <c r="J143" s="91"/>
      <c r="K143" s="91"/>
      <c r="L143" s="89"/>
      <c r="M143" s="90"/>
      <c r="N143" s="89"/>
      <c r="O143" s="91"/>
      <c r="P143" s="91"/>
      <c r="Q143" s="91"/>
      <c r="R143" s="90"/>
    </row>
    <row r="144" spans="1:18">
      <c r="A144" s="36"/>
      <c r="B144" s="31"/>
      <c r="C144" s="31"/>
      <c r="D144" s="36"/>
      <c r="E144" s="32"/>
      <c r="F144" s="36"/>
      <c r="G144" s="47"/>
      <c r="H144" s="36"/>
      <c r="I144" s="32"/>
      <c r="J144" s="47"/>
      <c r="K144" s="47"/>
      <c r="L144" s="36"/>
      <c r="M144" s="32"/>
      <c r="N144" s="36"/>
      <c r="O144" s="31"/>
      <c r="P144" s="31"/>
      <c r="Q144" s="31"/>
      <c r="R144" s="32"/>
    </row>
    <row r="145" spans="1:18">
      <c r="A145" s="36"/>
      <c r="B145" s="31"/>
      <c r="C145" s="31"/>
      <c r="D145" s="36"/>
      <c r="E145" s="32"/>
      <c r="F145" s="36"/>
      <c r="G145" s="47"/>
      <c r="H145" s="36"/>
      <c r="I145" s="32"/>
      <c r="J145" s="47"/>
      <c r="K145" s="47"/>
      <c r="L145" s="36"/>
      <c r="M145" s="32"/>
      <c r="N145" s="36"/>
      <c r="O145" s="31"/>
      <c r="P145" s="31"/>
      <c r="Q145" s="31"/>
      <c r="R145" s="32"/>
    </row>
    <row r="146" spans="1:18">
      <c r="A146" s="36"/>
      <c r="B146" s="31"/>
      <c r="C146" s="31"/>
      <c r="D146" s="36"/>
      <c r="E146" s="32"/>
      <c r="F146" s="36"/>
      <c r="G146" s="47"/>
      <c r="H146" s="36"/>
      <c r="I146" s="32"/>
      <c r="J146" s="47"/>
      <c r="K146" s="47"/>
      <c r="L146" s="36"/>
      <c r="M146" s="32"/>
      <c r="N146" s="36"/>
      <c r="O146" s="31"/>
      <c r="P146" s="31"/>
      <c r="Q146" s="31"/>
      <c r="R146" s="32"/>
    </row>
    <row r="147" spans="1:18">
      <c r="A147" s="36"/>
      <c r="B147" s="31"/>
      <c r="C147" s="31"/>
      <c r="D147" s="36"/>
      <c r="E147" s="32"/>
      <c r="F147" s="36"/>
      <c r="G147" s="47"/>
      <c r="H147" s="36"/>
      <c r="I147" s="32"/>
      <c r="J147" s="47"/>
      <c r="K147" s="47"/>
      <c r="L147" s="36"/>
      <c r="M147" s="32"/>
      <c r="N147" s="36"/>
      <c r="O147" s="31"/>
      <c r="P147" s="31"/>
      <c r="Q147" s="31"/>
      <c r="R147" s="32"/>
    </row>
    <row r="148" spans="1:18">
      <c r="A148" s="36"/>
      <c r="B148" s="31"/>
      <c r="C148" s="31"/>
      <c r="D148" s="36"/>
      <c r="E148" s="32"/>
      <c r="F148" s="36"/>
      <c r="G148" s="47"/>
      <c r="H148" s="36"/>
      <c r="I148" s="32"/>
      <c r="J148" s="47"/>
      <c r="K148" s="47"/>
      <c r="L148" s="36"/>
      <c r="M148" s="32"/>
      <c r="N148" s="36"/>
      <c r="O148" s="31"/>
      <c r="P148" s="31"/>
      <c r="Q148" s="31"/>
      <c r="R148" s="32"/>
    </row>
    <row r="149" spans="1:18">
      <c r="A149" s="36"/>
      <c r="B149" s="31"/>
      <c r="C149" s="31"/>
      <c r="D149" s="36"/>
      <c r="E149" s="32"/>
      <c r="F149" s="36"/>
      <c r="G149" s="47"/>
      <c r="H149" s="36"/>
      <c r="I149" s="32"/>
      <c r="J149" s="47"/>
      <c r="K149" s="47"/>
      <c r="L149" s="36"/>
      <c r="M149" s="32"/>
      <c r="N149" s="36"/>
      <c r="O149" s="31"/>
      <c r="P149" s="31"/>
      <c r="Q149" s="31"/>
      <c r="R149" s="32"/>
    </row>
    <row r="150" spans="1:18">
      <c r="A150" s="36"/>
      <c r="B150" s="31"/>
      <c r="C150" s="31"/>
      <c r="D150" s="36"/>
      <c r="E150" s="32"/>
      <c r="F150" s="36"/>
      <c r="G150" s="47"/>
      <c r="H150" s="36"/>
      <c r="I150" s="32"/>
      <c r="J150" s="47"/>
      <c r="K150" s="47"/>
      <c r="L150" s="36"/>
      <c r="M150" s="32"/>
      <c r="N150" s="36"/>
      <c r="O150" s="31"/>
      <c r="P150" s="31"/>
      <c r="Q150" s="31"/>
      <c r="R150" s="32"/>
    </row>
    <row r="151" spans="1:18">
      <c r="A151" s="36"/>
      <c r="B151" s="31"/>
      <c r="C151" s="31"/>
      <c r="D151" s="36"/>
      <c r="E151" s="32"/>
      <c r="F151" s="36"/>
      <c r="G151" s="47"/>
      <c r="H151" s="36"/>
      <c r="I151" s="32"/>
      <c r="J151" s="47"/>
      <c r="K151" s="47"/>
      <c r="L151" s="36"/>
      <c r="M151" s="32"/>
      <c r="N151" s="36"/>
      <c r="O151" s="31"/>
      <c r="P151" s="31"/>
      <c r="Q151" s="31"/>
      <c r="R151" s="32"/>
    </row>
    <row r="152" spans="1:18">
      <c r="A152" s="36"/>
      <c r="B152" s="31"/>
      <c r="C152" s="31"/>
      <c r="D152" s="36"/>
      <c r="E152" s="32"/>
      <c r="F152" s="36"/>
      <c r="G152" s="47"/>
      <c r="H152" s="36"/>
      <c r="I152" s="32"/>
      <c r="J152" s="47"/>
      <c r="K152" s="47"/>
      <c r="L152" s="36"/>
      <c r="M152" s="32"/>
      <c r="N152" s="36"/>
      <c r="O152" s="31"/>
      <c r="P152" s="31"/>
      <c r="Q152" s="31"/>
      <c r="R152" s="32"/>
    </row>
    <row r="153" spans="1:18">
      <c r="A153" s="36"/>
      <c r="B153" s="31"/>
      <c r="C153" s="31"/>
      <c r="D153" s="36"/>
      <c r="E153" s="32"/>
      <c r="F153" s="36"/>
      <c r="G153" s="47"/>
      <c r="H153" s="36"/>
      <c r="I153" s="32"/>
      <c r="J153" s="47"/>
      <c r="K153" s="47"/>
      <c r="L153" s="36"/>
      <c r="M153" s="32"/>
      <c r="N153" s="36"/>
      <c r="O153" s="31"/>
      <c r="P153" s="31"/>
      <c r="Q153" s="31"/>
      <c r="R153" s="32"/>
    </row>
    <row r="154" spans="1:18">
      <c r="A154" s="36"/>
      <c r="B154" s="31"/>
      <c r="C154" s="31"/>
      <c r="D154" s="36"/>
      <c r="E154" s="32"/>
      <c r="F154" s="36"/>
      <c r="G154" s="47"/>
      <c r="H154" s="36"/>
      <c r="I154" s="32"/>
      <c r="J154" s="47"/>
      <c r="K154" s="47"/>
      <c r="L154" s="36"/>
      <c r="M154" s="32"/>
      <c r="N154" s="36"/>
      <c r="O154" s="31"/>
      <c r="P154" s="31"/>
      <c r="Q154" s="31"/>
      <c r="R154" s="32"/>
    </row>
    <row r="155" spans="1:18">
      <c r="A155" s="36"/>
      <c r="B155" s="31"/>
      <c r="C155" s="31"/>
      <c r="D155" s="36"/>
      <c r="E155" s="32"/>
      <c r="F155" s="36"/>
      <c r="G155" s="47"/>
      <c r="H155" s="36"/>
      <c r="I155" s="32"/>
      <c r="J155" s="47"/>
      <c r="K155" s="47"/>
      <c r="L155" s="36"/>
      <c r="M155" s="32"/>
      <c r="N155" s="36"/>
      <c r="O155" s="31"/>
      <c r="P155" s="31"/>
      <c r="Q155" s="31"/>
      <c r="R155" s="32"/>
    </row>
    <row r="156" spans="1:18">
      <c r="A156" s="36"/>
      <c r="B156" s="31"/>
      <c r="C156" s="32"/>
      <c r="D156" s="36"/>
      <c r="E156" s="32"/>
      <c r="F156" s="36"/>
      <c r="G156" s="47"/>
      <c r="H156" s="36"/>
      <c r="I156" s="32"/>
      <c r="J156" s="47"/>
      <c r="K156" s="47"/>
      <c r="L156" s="36"/>
      <c r="M156" s="32"/>
      <c r="N156" s="36"/>
      <c r="O156" s="31"/>
      <c r="P156" s="31"/>
      <c r="Q156" s="31"/>
      <c r="R156" s="32"/>
    </row>
    <row r="157" spans="1:18">
      <c r="A157" s="36"/>
      <c r="B157" s="31"/>
      <c r="C157" s="32"/>
      <c r="D157" s="36"/>
      <c r="E157" s="32"/>
      <c r="F157" s="36"/>
      <c r="G157" s="47"/>
      <c r="H157" s="36"/>
      <c r="I157" s="32"/>
      <c r="J157" s="47"/>
      <c r="K157" s="47"/>
      <c r="L157" s="36"/>
      <c r="M157" s="32"/>
      <c r="N157" s="36"/>
      <c r="O157" s="31"/>
      <c r="P157" s="31"/>
      <c r="Q157" s="31"/>
      <c r="R157" s="32"/>
    </row>
    <row r="158" spans="1:18">
      <c r="A158" s="36"/>
      <c r="B158" s="31"/>
      <c r="C158" s="32"/>
      <c r="D158" s="36"/>
      <c r="E158" s="32"/>
      <c r="F158" s="36"/>
      <c r="G158" s="47"/>
      <c r="H158" s="36"/>
      <c r="I158" s="32"/>
      <c r="J158" s="47"/>
      <c r="K158" s="47"/>
      <c r="L158" s="36"/>
      <c r="M158" s="32"/>
      <c r="N158" s="36"/>
      <c r="O158" s="31"/>
      <c r="P158" s="31"/>
      <c r="Q158" s="31"/>
      <c r="R158" s="32"/>
    </row>
    <row r="159" spans="1:18">
      <c r="A159" s="36"/>
      <c r="B159" s="31"/>
      <c r="C159" s="32"/>
      <c r="D159" s="36"/>
      <c r="E159" s="32"/>
      <c r="F159" s="36"/>
      <c r="G159" s="47"/>
      <c r="H159" s="36"/>
      <c r="I159" s="32"/>
      <c r="J159" s="47"/>
      <c r="K159" s="47"/>
      <c r="L159" s="36"/>
      <c r="M159" s="32"/>
      <c r="N159" s="36"/>
      <c r="O159" s="31"/>
      <c r="P159" s="31"/>
      <c r="Q159" s="31"/>
      <c r="R159" s="32"/>
    </row>
    <row r="160" spans="1:18">
      <c r="A160" s="30">
        <f>Q126</f>
        <v>98483.5</v>
      </c>
      <c r="B160" s="31"/>
      <c r="C160" s="31"/>
      <c r="D160" s="30">
        <v>24690.19</v>
      </c>
      <c r="E160" s="88"/>
      <c r="F160" s="36"/>
      <c r="G160" s="47"/>
      <c r="H160" s="30">
        <f>(A160+D160)</f>
        <v>123173.69</v>
      </c>
      <c r="I160" s="32"/>
      <c r="J160" s="140"/>
      <c r="K160" s="47"/>
      <c r="L160" s="30">
        <f>(O126-H160+J160)</f>
        <v>3326.3099999999977</v>
      </c>
      <c r="M160" s="32"/>
      <c r="N160" s="36"/>
      <c r="O160" s="31"/>
      <c r="P160" s="31"/>
      <c r="Q160" s="31"/>
      <c r="R160" s="32"/>
    </row>
    <row r="161" spans="1:18">
      <c r="A161" s="36"/>
      <c r="B161" s="31"/>
      <c r="C161" s="31"/>
      <c r="D161" s="30"/>
      <c r="E161" s="88"/>
      <c r="F161" s="36"/>
      <c r="G161" s="47"/>
      <c r="H161" s="36"/>
      <c r="I161" s="32"/>
      <c r="J161" s="47"/>
      <c r="K161" s="47"/>
      <c r="L161" s="36"/>
      <c r="M161" s="32"/>
      <c r="N161" s="36"/>
      <c r="O161" s="31"/>
      <c r="P161" s="31"/>
      <c r="Q161" s="31"/>
      <c r="R161" s="32"/>
    </row>
    <row r="162" spans="1:18">
      <c r="A162" s="36"/>
      <c r="B162" s="31"/>
      <c r="C162" s="31"/>
      <c r="D162" s="30"/>
      <c r="E162" s="88"/>
      <c r="F162" s="36"/>
      <c r="G162" s="47"/>
      <c r="H162" s="36"/>
      <c r="I162" s="32"/>
      <c r="J162" s="47"/>
      <c r="K162" s="47"/>
      <c r="L162" s="36"/>
      <c r="M162" s="32"/>
      <c r="N162" s="36"/>
      <c r="O162" s="31"/>
      <c r="P162" s="31"/>
      <c r="Q162" s="31"/>
      <c r="R162" s="32"/>
    </row>
    <row r="163" spans="1:18">
      <c r="A163" s="36"/>
      <c r="B163" s="31"/>
      <c r="C163" s="31"/>
      <c r="D163" s="30"/>
      <c r="E163" s="88"/>
      <c r="F163" s="36"/>
      <c r="G163" s="47"/>
      <c r="H163" s="36"/>
      <c r="I163" s="32"/>
      <c r="J163" s="47"/>
      <c r="K163" s="47"/>
      <c r="L163" s="36"/>
      <c r="M163" s="32"/>
      <c r="N163" s="36"/>
      <c r="O163" s="31"/>
      <c r="P163" s="31"/>
      <c r="Q163" s="31"/>
      <c r="R163" s="32"/>
    </row>
    <row r="164" spans="1:18">
      <c r="A164" s="36"/>
      <c r="B164" s="31"/>
      <c r="C164" s="31"/>
      <c r="D164" s="30"/>
      <c r="E164" s="88"/>
      <c r="F164" s="36"/>
      <c r="G164" s="47"/>
      <c r="H164" s="36"/>
      <c r="I164" s="32"/>
      <c r="J164" s="47"/>
      <c r="K164" s="47"/>
      <c r="L164" s="36"/>
      <c r="M164" s="32"/>
      <c r="N164" s="36"/>
      <c r="O164" s="31"/>
      <c r="P164" s="31"/>
      <c r="Q164" s="31"/>
      <c r="R164" s="32"/>
    </row>
    <row r="165" spans="1:18">
      <c r="A165" s="36"/>
      <c r="B165" s="31"/>
      <c r="C165" s="31"/>
      <c r="D165" s="30"/>
      <c r="E165" s="88"/>
      <c r="F165" s="36"/>
      <c r="G165" s="47"/>
      <c r="H165" s="36"/>
      <c r="I165" s="32"/>
      <c r="J165" s="47"/>
      <c r="K165" s="47"/>
      <c r="L165" s="36"/>
      <c r="M165" s="32"/>
      <c r="N165" s="36"/>
      <c r="O165" s="31"/>
      <c r="P165" s="31"/>
      <c r="Q165" s="31"/>
      <c r="R165" s="32"/>
    </row>
    <row r="166" spans="1:18">
      <c r="A166" s="48">
        <f>SUM(A160:C165)</f>
        <v>98483.5</v>
      </c>
      <c r="B166" s="71"/>
      <c r="C166" s="54"/>
      <c r="D166" s="48">
        <f>SUM(D160:E165)</f>
        <v>24690.19</v>
      </c>
      <c r="E166" s="50"/>
      <c r="F166" s="57"/>
      <c r="G166" s="54"/>
      <c r="H166" s="48">
        <f>SUM(H160:I165)</f>
        <v>123173.69</v>
      </c>
      <c r="I166" s="54"/>
      <c r="J166" s="48">
        <f>SUM(J160:K165)</f>
        <v>0</v>
      </c>
      <c r="K166" s="54"/>
      <c r="L166" s="48">
        <f>SUM(L160:M165)</f>
        <v>3326.3099999999977</v>
      </c>
      <c r="M166" s="54"/>
      <c r="N166" s="58"/>
      <c r="O166" s="59"/>
      <c r="P166" s="59"/>
      <c r="Q166" s="59"/>
      <c r="R166" s="60"/>
    </row>
    <row r="167" spans="1:18">
      <c r="A167" s="55"/>
      <c r="B167" s="61"/>
      <c r="C167" s="56"/>
      <c r="D167" s="51"/>
      <c r="E167" s="53"/>
      <c r="F167" s="55"/>
      <c r="G167" s="56"/>
      <c r="H167" s="55"/>
      <c r="I167" s="56"/>
      <c r="J167" s="55"/>
      <c r="K167" s="56"/>
      <c r="L167" s="55"/>
      <c r="M167" s="56"/>
      <c r="N167" s="55"/>
      <c r="O167" s="61"/>
      <c r="P167" s="61"/>
      <c r="Q167" s="61"/>
      <c r="R167" s="56"/>
    </row>
    <row r="168" spans="1:1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</row>
    <row r="169" spans="1:1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1" spans="1:18" ht="15" customHeight="1">
      <c r="A171" s="34" t="s">
        <v>2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</row>
    <row r="172" spans="1:18" ht="14.25" customHeight="1">
      <c r="A172" s="62" t="s">
        <v>3</v>
      </c>
      <c r="B172" s="65" t="s">
        <v>37</v>
      </c>
      <c r="C172" s="66"/>
      <c r="D172" s="67"/>
      <c r="E172" s="57" t="s">
        <v>38</v>
      </c>
      <c r="F172" s="71"/>
      <c r="G172" s="71"/>
      <c r="H172" s="54"/>
      <c r="I172" s="57" t="s">
        <v>39</v>
      </c>
      <c r="J172" s="71"/>
      <c r="K172" s="71"/>
      <c r="L172" s="71"/>
      <c r="M172" s="71"/>
      <c r="N172" s="71"/>
      <c r="O172" s="71"/>
      <c r="P172" s="54"/>
      <c r="Q172" s="72" t="s">
        <v>44</v>
      </c>
      <c r="R172" s="73"/>
    </row>
    <row r="173" spans="1:18" ht="14.25" customHeight="1">
      <c r="A173" s="63"/>
      <c r="B173" s="68"/>
      <c r="C173" s="69"/>
      <c r="D173" s="70"/>
      <c r="E173" s="58"/>
      <c r="F173" s="59"/>
      <c r="G173" s="59"/>
      <c r="H173" s="60"/>
      <c r="I173" s="55"/>
      <c r="J173" s="61"/>
      <c r="K173" s="61"/>
      <c r="L173" s="61"/>
      <c r="M173" s="61"/>
      <c r="N173" s="61"/>
      <c r="O173" s="61"/>
      <c r="P173" s="56"/>
      <c r="Q173" s="74"/>
      <c r="R173" s="75"/>
    </row>
    <row r="174" spans="1:18" ht="14.25" customHeight="1">
      <c r="A174" s="63"/>
      <c r="B174" s="63" t="s">
        <v>4</v>
      </c>
      <c r="C174" s="80" t="s">
        <v>5</v>
      </c>
      <c r="D174" s="63" t="s">
        <v>6</v>
      </c>
      <c r="E174" s="58"/>
      <c r="F174" s="59"/>
      <c r="G174" s="59"/>
      <c r="H174" s="60"/>
      <c r="I174" s="57" t="s">
        <v>40</v>
      </c>
      <c r="J174" s="54"/>
      <c r="K174" s="82" t="s">
        <v>41</v>
      </c>
      <c r="L174" s="83"/>
      <c r="M174" s="82" t="s">
        <v>42</v>
      </c>
      <c r="N174" s="83"/>
      <c r="O174" s="82" t="s">
        <v>46</v>
      </c>
      <c r="P174" s="83"/>
      <c r="Q174" s="76"/>
      <c r="R174" s="77"/>
    </row>
    <row r="175" spans="1:18" ht="14.25" customHeight="1">
      <c r="A175" s="63"/>
      <c r="B175" s="78"/>
      <c r="C175" s="80"/>
      <c r="D175" s="63"/>
      <c r="E175" s="58"/>
      <c r="F175" s="59"/>
      <c r="G175" s="59"/>
      <c r="H175" s="60"/>
      <c r="I175" s="58"/>
      <c r="J175" s="60"/>
      <c r="K175" s="84"/>
      <c r="L175" s="85"/>
      <c r="M175" s="84"/>
      <c r="N175" s="85"/>
      <c r="O175" s="84"/>
      <c r="P175" s="85"/>
      <c r="Q175" s="92" t="s">
        <v>45</v>
      </c>
      <c r="R175" s="94"/>
    </row>
    <row r="176" spans="1:18" ht="14.25" customHeight="1">
      <c r="A176" s="64"/>
      <c r="B176" s="79"/>
      <c r="C176" s="81"/>
      <c r="D176" s="64"/>
      <c r="E176" s="55"/>
      <c r="F176" s="61"/>
      <c r="G176" s="61"/>
      <c r="H176" s="56"/>
      <c r="I176" s="55"/>
      <c r="J176" s="56"/>
      <c r="K176" s="86"/>
      <c r="L176" s="87"/>
      <c r="M176" s="86"/>
      <c r="N176" s="87"/>
      <c r="O176" s="86"/>
      <c r="P176" s="87"/>
      <c r="Q176" s="138"/>
      <c r="R176" s="139"/>
    </row>
    <row r="177" spans="1:18">
      <c r="A177" s="16"/>
      <c r="B177" s="16"/>
      <c r="C177" s="16"/>
      <c r="D177" s="16"/>
      <c r="E177" s="89"/>
      <c r="F177" s="91"/>
      <c r="G177" s="91"/>
      <c r="H177" s="90"/>
      <c r="I177" s="89"/>
      <c r="J177" s="90"/>
      <c r="K177" s="89"/>
      <c r="L177" s="90"/>
      <c r="M177" s="89"/>
      <c r="N177" s="90"/>
      <c r="O177" s="89"/>
      <c r="P177" s="90"/>
      <c r="Q177" s="89"/>
      <c r="R177" s="90"/>
    </row>
    <row r="178" spans="1:18">
      <c r="A178" s="16"/>
      <c r="B178" s="16"/>
      <c r="C178" s="16"/>
      <c r="D178" s="16"/>
      <c r="E178" s="132" t="s">
        <v>65</v>
      </c>
      <c r="F178" s="133"/>
      <c r="G178" s="133"/>
      <c r="H178" s="134"/>
      <c r="I178" s="123"/>
      <c r="J178" s="147"/>
      <c r="K178" s="30"/>
      <c r="L178" s="88"/>
      <c r="M178" s="30"/>
      <c r="N178" s="88"/>
      <c r="O178" s="30"/>
      <c r="P178" s="88"/>
      <c r="Q178" s="30"/>
      <c r="R178" s="88"/>
    </row>
    <row r="179" spans="1:18">
      <c r="A179" s="16"/>
      <c r="B179" s="16"/>
      <c r="C179" s="16"/>
      <c r="D179" s="16"/>
      <c r="E179" s="120"/>
      <c r="F179" s="121"/>
      <c r="G179" s="121"/>
      <c r="H179" s="122"/>
      <c r="I179" s="123"/>
      <c r="J179" s="147"/>
      <c r="K179" s="30"/>
      <c r="L179" s="88"/>
      <c r="M179" s="30"/>
      <c r="N179" s="88"/>
      <c r="O179" s="30"/>
      <c r="P179" s="88"/>
      <c r="Q179" s="30"/>
      <c r="R179" s="88"/>
    </row>
    <row r="180" spans="1:18">
      <c r="A180" s="16"/>
      <c r="B180" s="16">
        <v>2</v>
      </c>
      <c r="C180" s="16"/>
      <c r="D180" s="16"/>
      <c r="E180" s="151" t="s">
        <v>62</v>
      </c>
      <c r="F180" s="152"/>
      <c r="G180" s="152"/>
      <c r="H180" s="153"/>
      <c r="I180" s="123"/>
      <c r="J180" s="147"/>
      <c r="K180" s="30"/>
      <c r="L180" s="88"/>
      <c r="M180" s="30"/>
      <c r="N180" s="88"/>
      <c r="O180" s="30"/>
      <c r="P180" s="88"/>
      <c r="Q180" s="30"/>
      <c r="R180" s="88"/>
    </row>
    <row r="181" spans="1:18">
      <c r="A181" s="16"/>
      <c r="B181" s="16">
        <v>2</v>
      </c>
      <c r="C181" s="16"/>
      <c r="D181" s="16"/>
      <c r="E181" s="129" t="s">
        <v>63</v>
      </c>
      <c r="F181" s="130"/>
      <c r="G181" s="130"/>
      <c r="H181" s="131"/>
      <c r="I181" s="123"/>
      <c r="J181" s="147"/>
      <c r="K181" s="30"/>
      <c r="L181" s="88"/>
      <c r="M181" s="30"/>
      <c r="N181" s="88"/>
      <c r="O181" s="30"/>
      <c r="P181" s="88"/>
      <c r="Q181" s="30"/>
      <c r="R181" s="88"/>
    </row>
    <row r="182" spans="1:18">
      <c r="A182" s="16"/>
      <c r="B182" s="16"/>
      <c r="C182" s="16"/>
      <c r="D182" s="16"/>
      <c r="E182" s="129"/>
      <c r="F182" s="130"/>
      <c r="G182" s="130"/>
      <c r="H182" s="131"/>
      <c r="I182" s="123"/>
      <c r="J182" s="147"/>
      <c r="K182" s="30"/>
      <c r="L182" s="88"/>
      <c r="M182" s="30"/>
      <c r="N182" s="88"/>
      <c r="O182" s="30"/>
      <c r="P182" s="88"/>
      <c r="Q182" s="30"/>
      <c r="R182" s="88"/>
    </row>
    <row r="183" spans="1:18">
      <c r="A183" s="16"/>
      <c r="B183" s="16"/>
      <c r="C183" s="16"/>
      <c r="D183" s="16"/>
      <c r="E183" s="129"/>
      <c r="F183" s="130"/>
      <c r="G183" s="130"/>
      <c r="H183" s="131"/>
      <c r="I183" s="123"/>
      <c r="J183" s="147"/>
      <c r="K183" s="30"/>
      <c r="L183" s="88"/>
      <c r="M183" s="30"/>
      <c r="N183" s="88"/>
      <c r="O183" s="30"/>
      <c r="P183" s="88"/>
      <c r="Q183" s="30"/>
      <c r="R183" s="88"/>
    </row>
    <row r="184" spans="1:18">
      <c r="A184" s="16"/>
      <c r="B184" s="16"/>
      <c r="C184" s="16"/>
      <c r="D184" s="16"/>
      <c r="E184" s="120"/>
      <c r="F184" s="121"/>
      <c r="G184" s="121"/>
      <c r="H184" s="122"/>
      <c r="I184" s="162"/>
      <c r="J184" s="163"/>
      <c r="K184" s="154"/>
      <c r="L184" s="159"/>
      <c r="M184" s="154"/>
      <c r="N184" s="159"/>
      <c r="O184" s="154"/>
      <c r="P184" s="159"/>
      <c r="Q184" s="154"/>
      <c r="R184" s="159"/>
    </row>
    <row r="185" spans="1:18">
      <c r="A185" s="16"/>
      <c r="B185" s="16"/>
      <c r="C185" s="16"/>
      <c r="D185" s="16"/>
      <c r="E185" s="120" t="s">
        <v>64</v>
      </c>
      <c r="F185" s="121"/>
      <c r="G185" s="121"/>
      <c r="H185" s="122"/>
      <c r="I185" s="123"/>
      <c r="J185" s="147"/>
      <c r="K185" s="30"/>
      <c r="L185" s="88"/>
      <c r="M185" s="30"/>
      <c r="N185" s="88"/>
      <c r="O185" s="30"/>
      <c r="P185" s="88"/>
      <c r="Q185" s="30"/>
      <c r="R185" s="88"/>
    </row>
    <row r="186" spans="1:18">
      <c r="A186" s="16"/>
      <c r="B186" s="16"/>
      <c r="C186" s="16"/>
      <c r="D186" s="16"/>
      <c r="E186" s="120"/>
      <c r="F186" s="121"/>
      <c r="G186" s="121"/>
      <c r="H186" s="122"/>
      <c r="I186" s="157"/>
      <c r="J186" s="158"/>
      <c r="K186" s="37"/>
      <c r="L186" s="160"/>
      <c r="M186" s="37"/>
      <c r="N186" s="160"/>
      <c r="O186" s="37"/>
      <c r="P186" s="160"/>
      <c r="Q186" s="37"/>
      <c r="R186" s="160"/>
    </row>
    <row r="187" spans="1:18">
      <c r="A187" s="16"/>
      <c r="B187" s="16"/>
      <c r="C187" s="16"/>
      <c r="D187" s="16"/>
      <c r="E187" s="120"/>
      <c r="F187" s="121"/>
      <c r="G187" s="121"/>
      <c r="H187" s="122"/>
      <c r="I187" s="123"/>
      <c r="J187" s="147"/>
      <c r="K187" s="30"/>
      <c r="L187" s="88"/>
      <c r="M187" s="30"/>
      <c r="N187" s="88"/>
      <c r="O187" s="30"/>
      <c r="P187" s="88"/>
      <c r="Q187" s="30"/>
      <c r="R187" s="88"/>
    </row>
    <row r="188" spans="1:18">
      <c r="A188" s="16"/>
      <c r="B188" s="16"/>
      <c r="C188" s="16"/>
      <c r="D188" s="16"/>
      <c r="E188" s="132" t="s">
        <v>66</v>
      </c>
      <c r="F188" s="133"/>
      <c r="G188" s="133"/>
      <c r="H188" s="134"/>
      <c r="I188" s="123"/>
      <c r="J188" s="147"/>
      <c r="K188" s="30"/>
      <c r="L188" s="88"/>
      <c r="M188" s="30"/>
      <c r="N188" s="88"/>
      <c r="O188" s="30"/>
      <c r="P188" s="88"/>
      <c r="Q188" s="30"/>
      <c r="R188" s="88"/>
    </row>
    <row r="189" spans="1:18">
      <c r="A189" s="16"/>
      <c r="B189" s="16"/>
      <c r="C189" s="16"/>
      <c r="D189" s="16"/>
      <c r="E189" s="120"/>
      <c r="F189" s="121"/>
      <c r="G189" s="121"/>
      <c r="H189" s="122"/>
      <c r="I189" s="123"/>
      <c r="J189" s="147"/>
      <c r="K189" s="30"/>
      <c r="L189" s="88"/>
      <c r="M189" s="30"/>
      <c r="N189" s="88"/>
      <c r="O189" s="30"/>
      <c r="P189" s="88"/>
      <c r="Q189" s="30"/>
      <c r="R189" s="88"/>
    </row>
    <row r="190" spans="1:18">
      <c r="A190" s="16"/>
      <c r="B190" s="16">
        <v>3</v>
      </c>
      <c r="C190" s="16"/>
      <c r="D190" s="16"/>
      <c r="E190" s="120" t="s">
        <v>67</v>
      </c>
      <c r="F190" s="121"/>
      <c r="G190" s="121"/>
      <c r="H190" s="122"/>
      <c r="I190" s="123"/>
      <c r="J190" s="147"/>
      <c r="K190" s="30"/>
      <c r="L190" s="88"/>
      <c r="M190" s="30"/>
      <c r="N190" s="88"/>
      <c r="O190" s="30"/>
      <c r="P190" s="88"/>
      <c r="Q190" s="30"/>
      <c r="R190" s="88"/>
    </row>
    <row r="191" spans="1:18" ht="14.25" customHeight="1">
      <c r="A191" s="16"/>
      <c r="B191" s="16">
        <v>3</v>
      </c>
      <c r="C191" s="16"/>
      <c r="D191" s="16"/>
      <c r="E191" s="126" t="s">
        <v>68</v>
      </c>
      <c r="F191" s="164"/>
      <c r="G191" s="164"/>
      <c r="H191" s="113"/>
      <c r="I191" s="123"/>
      <c r="J191" s="113"/>
      <c r="K191" s="30"/>
      <c r="L191" s="113"/>
      <c r="M191" s="30"/>
      <c r="N191" s="113"/>
      <c r="O191" s="30"/>
      <c r="P191" s="113"/>
      <c r="Q191" s="30"/>
      <c r="R191" s="113"/>
    </row>
    <row r="192" spans="1:18" ht="15">
      <c r="A192" s="16"/>
      <c r="B192" s="16">
        <v>3</v>
      </c>
      <c r="C192" s="16"/>
      <c r="D192" s="16"/>
      <c r="E192" s="120" t="s">
        <v>69</v>
      </c>
      <c r="F192" s="121"/>
      <c r="G192" s="121"/>
      <c r="H192" s="122"/>
      <c r="I192" s="123"/>
      <c r="J192" s="113"/>
      <c r="K192" s="30"/>
      <c r="L192" s="113"/>
      <c r="M192" s="30"/>
      <c r="N192" s="113"/>
      <c r="O192" s="30"/>
      <c r="P192" s="113"/>
      <c r="Q192" s="30"/>
      <c r="R192" s="113"/>
    </row>
    <row r="193" spans="1:18" ht="15">
      <c r="A193" s="16"/>
      <c r="B193" s="16">
        <v>3</v>
      </c>
      <c r="C193" s="16"/>
      <c r="D193" s="16"/>
      <c r="E193" s="120" t="s">
        <v>70</v>
      </c>
      <c r="F193" s="121"/>
      <c r="G193" s="121"/>
      <c r="H193" s="122"/>
      <c r="I193" s="123"/>
      <c r="J193" s="113"/>
      <c r="K193" s="30"/>
      <c r="L193" s="113"/>
      <c r="M193" s="30"/>
      <c r="N193" s="113"/>
      <c r="O193" s="30"/>
      <c r="P193" s="113"/>
      <c r="Q193" s="30"/>
      <c r="R193" s="113"/>
    </row>
    <row r="194" spans="1:18" ht="15">
      <c r="A194" s="16"/>
      <c r="B194" s="16"/>
      <c r="C194" s="16">
        <v>111</v>
      </c>
      <c r="D194" s="16"/>
      <c r="E194" s="120" t="s">
        <v>71</v>
      </c>
      <c r="F194" s="121"/>
      <c r="G194" s="121"/>
      <c r="H194" s="122"/>
      <c r="I194" s="30">
        <v>7000</v>
      </c>
      <c r="J194" s="124"/>
      <c r="K194" s="30">
        <v>1000</v>
      </c>
      <c r="L194" s="113"/>
      <c r="M194" s="30"/>
      <c r="N194" s="113"/>
      <c r="O194" s="30">
        <v>8000</v>
      </c>
      <c r="P194" s="113"/>
      <c r="Q194" s="30">
        <v>6917.68</v>
      </c>
      <c r="R194" s="113"/>
    </row>
    <row r="195" spans="1:18" ht="15">
      <c r="A195" s="16"/>
      <c r="B195" s="16"/>
      <c r="C195" s="16">
        <v>112</v>
      </c>
      <c r="D195" s="16"/>
      <c r="E195" s="120" t="s">
        <v>72</v>
      </c>
      <c r="F195" s="121"/>
      <c r="G195" s="121"/>
      <c r="H195" s="122"/>
      <c r="I195" s="30">
        <v>7000</v>
      </c>
      <c r="J195" s="124"/>
      <c r="K195" s="30"/>
      <c r="L195" s="113"/>
      <c r="M195" s="30"/>
      <c r="N195" s="113"/>
      <c r="O195" s="30">
        <v>7000</v>
      </c>
      <c r="P195" s="113"/>
      <c r="Q195" s="30">
        <v>5808.17</v>
      </c>
      <c r="R195" s="113"/>
    </row>
    <row r="196" spans="1:18" ht="15">
      <c r="A196" s="16"/>
      <c r="B196" s="16"/>
      <c r="C196" s="16"/>
      <c r="D196" s="16"/>
      <c r="E196" s="120"/>
      <c r="F196" s="121"/>
      <c r="G196" s="121"/>
      <c r="H196" s="122"/>
      <c r="I196" s="123"/>
      <c r="J196" s="113"/>
      <c r="K196" s="30"/>
      <c r="L196" s="113"/>
      <c r="M196" s="30"/>
      <c r="N196" s="113"/>
      <c r="O196" s="30"/>
      <c r="P196" s="113"/>
      <c r="Q196" s="30"/>
      <c r="R196" s="113"/>
    </row>
    <row r="197" spans="1:18" ht="15">
      <c r="A197" s="16"/>
      <c r="B197" s="16"/>
      <c r="C197" s="16"/>
      <c r="D197" s="16"/>
      <c r="E197" s="120"/>
      <c r="F197" s="121"/>
      <c r="G197" s="121"/>
      <c r="H197" s="122"/>
      <c r="I197" s="162"/>
      <c r="J197" s="155"/>
      <c r="K197" s="154"/>
      <c r="L197" s="155"/>
      <c r="M197" s="154"/>
      <c r="N197" s="155"/>
      <c r="O197" s="154"/>
      <c r="P197" s="155"/>
      <c r="Q197" s="154"/>
      <c r="R197" s="155"/>
    </row>
    <row r="198" spans="1:18" ht="15">
      <c r="A198" s="16"/>
      <c r="B198" s="16"/>
      <c r="C198" s="16"/>
      <c r="D198" s="16"/>
      <c r="E198" s="120" t="s">
        <v>73</v>
      </c>
      <c r="F198" s="121"/>
      <c r="G198" s="121"/>
      <c r="H198" s="122"/>
      <c r="I198" s="30">
        <f>SUM(I194:J197)</f>
        <v>14000</v>
      </c>
      <c r="J198" s="144"/>
      <c r="K198" s="30">
        <v>1000</v>
      </c>
      <c r="L198" s="113"/>
      <c r="M198" s="30"/>
      <c r="N198" s="113"/>
      <c r="O198" s="30">
        <f>SUM(O194:P197)</f>
        <v>15000</v>
      </c>
      <c r="P198" s="113"/>
      <c r="Q198" s="30">
        <f>SUM(Q194:R197)</f>
        <v>12725.85</v>
      </c>
      <c r="R198" s="113"/>
    </row>
    <row r="199" spans="1:18" ht="15">
      <c r="A199" s="16"/>
      <c r="B199" s="16"/>
      <c r="C199" s="16"/>
      <c r="D199" s="16"/>
      <c r="E199" s="120"/>
      <c r="F199" s="121"/>
      <c r="G199" s="121"/>
      <c r="H199" s="122"/>
      <c r="I199" s="157"/>
      <c r="J199" s="156"/>
      <c r="K199" s="37"/>
      <c r="L199" s="156"/>
      <c r="M199" s="37"/>
      <c r="N199" s="156"/>
      <c r="O199" s="37"/>
      <c r="P199" s="156"/>
      <c r="Q199" s="37"/>
      <c r="R199" s="156"/>
    </row>
    <row r="200" spans="1:18" ht="15">
      <c r="A200" s="16"/>
      <c r="B200" s="16"/>
      <c r="C200" s="16"/>
      <c r="D200" s="16"/>
      <c r="E200" s="120"/>
      <c r="F200" s="121"/>
      <c r="G200" s="121"/>
      <c r="H200" s="122"/>
      <c r="I200" s="123"/>
      <c r="J200" s="113"/>
      <c r="K200" s="30"/>
      <c r="L200" s="113"/>
      <c r="M200" s="30"/>
      <c r="N200" s="113"/>
      <c r="O200" s="30"/>
      <c r="P200" s="113"/>
      <c r="Q200" s="30"/>
      <c r="R200" s="113"/>
    </row>
    <row r="201" spans="1:18" ht="24" customHeight="1">
      <c r="A201" s="16"/>
      <c r="B201" s="16"/>
      <c r="C201" s="16"/>
      <c r="D201" s="16"/>
      <c r="E201" s="114"/>
      <c r="F201" s="115"/>
      <c r="G201" s="115"/>
      <c r="H201" s="116"/>
      <c r="I201" s="161"/>
      <c r="J201" s="118"/>
      <c r="K201" s="117"/>
      <c r="L201" s="119"/>
      <c r="M201" s="117"/>
      <c r="N201" s="119"/>
      <c r="O201" s="117"/>
      <c r="P201" s="119"/>
      <c r="Q201" s="117"/>
      <c r="R201" s="119"/>
    </row>
    <row r="202" spans="1:18" ht="14.25" customHeight="1"/>
    <row r="203" spans="1:18" ht="14.25" customHeight="1"/>
    <row r="204" spans="1:18" ht="14.25" customHeight="1"/>
    <row r="205" spans="1:18">
      <c r="A205" s="34" t="s">
        <v>52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</row>
    <row r="206" spans="1:18">
      <c r="A206" s="57" t="s">
        <v>61</v>
      </c>
      <c r="B206" s="71"/>
      <c r="C206" s="71"/>
      <c r="D206" s="71"/>
      <c r="E206" s="71"/>
      <c r="F206" s="71"/>
      <c r="G206" s="71"/>
      <c r="H206" s="71"/>
      <c r="I206" s="54"/>
      <c r="J206" s="92" t="s">
        <v>60</v>
      </c>
      <c r="K206" s="93"/>
      <c r="L206" s="93"/>
      <c r="M206" s="94"/>
      <c r="N206" s="101" t="s">
        <v>119</v>
      </c>
      <c r="O206" s="102"/>
      <c r="P206" s="102"/>
      <c r="Q206" s="102"/>
      <c r="R206" s="103"/>
    </row>
    <row r="207" spans="1:18" ht="14.25" customHeight="1">
      <c r="A207" s="55"/>
      <c r="B207" s="61"/>
      <c r="C207" s="61"/>
      <c r="D207" s="61"/>
      <c r="E207" s="61"/>
      <c r="F207" s="61"/>
      <c r="G207" s="61"/>
      <c r="H207" s="61"/>
      <c r="I207" s="56"/>
      <c r="J207" s="95"/>
      <c r="K207" s="96"/>
      <c r="L207" s="96"/>
      <c r="M207" s="97"/>
      <c r="N207" s="104"/>
      <c r="O207" s="105"/>
      <c r="P207" s="105"/>
      <c r="Q207" s="105"/>
      <c r="R207" s="106"/>
    </row>
    <row r="208" spans="1:18">
      <c r="A208" s="57" t="s">
        <v>53</v>
      </c>
      <c r="B208" s="71"/>
      <c r="C208" s="54"/>
      <c r="D208" s="82" t="s">
        <v>54</v>
      </c>
      <c r="E208" s="83"/>
      <c r="F208" s="57" t="s">
        <v>57</v>
      </c>
      <c r="G208" s="71"/>
      <c r="H208" s="71"/>
      <c r="I208" s="54"/>
      <c r="J208" s="95"/>
      <c r="K208" s="96"/>
      <c r="L208" s="96"/>
      <c r="M208" s="97"/>
      <c r="N208" s="104"/>
      <c r="O208" s="105"/>
      <c r="P208" s="105"/>
      <c r="Q208" s="105"/>
      <c r="R208" s="106"/>
    </row>
    <row r="209" spans="1:18" ht="15" thickBot="1">
      <c r="A209" s="58"/>
      <c r="B209" s="59"/>
      <c r="C209" s="60"/>
      <c r="D209" s="84"/>
      <c r="E209" s="85"/>
      <c r="F209" s="110"/>
      <c r="G209" s="111"/>
      <c r="H209" s="111"/>
      <c r="I209" s="112"/>
      <c r="J209" s="98"/>
      <c r="K209" s="99"/>
      <c r="L209" s="99"/>
      <c r="M209" s="100"/>
      <c r="N209" s="104"/>
      <c r="O209" s="105"/>
      <c r="P209" s="105"/>
      <c r="Q209" s="105"/>
      <c r="R209" s="106"/>
    </row>
    <row r="210" spans="1:18" ht="15" thickTop="1">
      <c r="A210" s="58"/>
      <c r="B210" s="59"/>
      <c r="C210" s="60"/>
      <c r="D210" s="84"/>
      <c r="E210" s="85"/>
      <c r="F210" s="58" t="s">
        <v>55</v>
      </c>
      <c r="G210" s="60"/>
      <c r="H210" s="58" t="s">
        <v>56</v>
      </c>
      <c r="I210" s="60"/>
      <c r="J210" s="58" t="s">
        <v>58</v>
      </c>
      <c r="K210" s="60"/>
      <c r="L210" s="58" t="s">
        <v>59</v>
      </c>
      <c r="M210" s="60"/>
      <c r="N210" s="104"/>
      <c r="O210" s="105"/>
      <c r="P210" s="105"/>
      <c r="Q210" s="105"/>
      <c r="R210" s="106"/>
    </row>
    <row r="211" spans="1:18">
      <c r="A211" s="55"/>
      <c r="B211" s="61"/>
      <c r="C211" s="56"/>
      <c r="D211" s="86"/>
      <c r="E211" s="87"/>
      <c r="F211" s="55"/>
      <c r="G211" s="56"/>
      <c r="H211" s="55"/>
      <c r="I211" s="56"/>
      <c r="J211" s="55"/>
      <c r="K211" s="56"/>
      <c r="L211" s="55"/>
      <c r="M211" s="56"/>
      <c r="N211" s="107"/>
      <c r="O211" s="108"/>
      <c r="P211" s="108"/>
      <c r="Q211" s="108"/>
      <c r="R211" s="109"/>
    </row>
    <row r="212" spans="1:18">
      <c r="A212" s="89"/>
      <c r="B212" s="91"/>
      <c r="C212" s="91"/>
      <c r="D212" s="89"/>
      <c r="E212" s="90"/>
      <c r="F212" s="89"/>
      <c r="G212" s="91"/>
      <c r="H212" s="89"/>
      <c r="I212" s="90"/>
      <c r="J212" s="91"/>
      <c r="K212" s="91"/>
      <c r="L212" s="89"/>
      <c r="M212" s="90"/>
      <c r="N212" s="89"/>
      <c r="O212" s="91"/>
      <c r="P212" s="91"/>
      <c r="Q212" s="91"/>
      <c r="R212" s="90"/>
    </row>
    <row r="213" spans="1:18">
      <c r="A213" s="36"/>
      <c r="B213" s="31"/>
      <c r="C213" s="31"/>
      <c r="D213" s="36"/>
      <c r="E213" s="32"/>
      <c r="F213" s="36"/>
      <c r="G213" s="47"/>
      <c r="H213" s="36"/>
      <c r="I213" s="32"/>
      <c r="J213" s="47"/>
      <c r="K213" s="47"/>
      <c r="L213" s="36"/>
      <c r="M213" s="32"/>
      <c r="N213" s="36"/>
      <c r="O213" s="31"/>
      <c r="P213" s="31"/>
      <c r="Q213" s="31"/>
      <c r="R213" s="32"/>
    </row>
    <row r="214" spans="1:18">
      <c r="A214" s="36"/>
      <c r="B214" s="31"/>
      <c r="C214" s="31"/>
      <c r="D214" s="36"/>
      <c r="E214" s="32"/>
      <c r="F214" s="36"/>
      <c r="G214" s="47"/>
      <c r="H214" s="36"/>
      <c r="I214" s="32"/>
      <c r="J214" s="47"/>
      <c r="K214" s="47"/>
      <c r="L214" s="36"/>
      <c r="M214" s="32"/>
      <c r="N214" s="36"/>
      <c r="O214" s="31"/>
      <c r="P214" s="31"/>
      <c r="Q214" s="31"/>
      <c r="R214" s="32"/>
    </row>
    <row r="215" spans="1:18">
      <c r="A215" s="36"/>
      <c r="B215" s="31"/>
      <c r="C215" s="31"/>
      <c r="D215" s="36"/>
      <c r="E215" s="32"/>
      <c r="F215" s="36"/>
      <c r="G215" s="47"/>
      <c r="H215" s="36"/>
      <c r="I215" s="32"/>
      <c r="J215" s="47"/>
      <c r="K215" s="47"/>
      <c r="L215" s="36"/>
      <c r="M215" s="32"/>
      <c r="N215" s="36"/>
      <c r="O215" s="31"/>
      <c r="P215" s="31"/>
      <c r="Q215" s="31"/>
      <c r="R215" s="32"/>
    </row>
    <row r="216" spans="1:18">
      <c r="A216" s="36"/>
      <c r="B216" s="31"/>
      <c r="C216" s="31"/>
      <c r="D216" s="36"/>
      <c r="E216" s="32"/>
      <c r="F216" s="36"/>
      <c r="G216" s="47"/>
      <c r="H216" s="36"/>
      <c r="I216" s="32"/>
      <c r="J216" s="47"/>
      <c r="K216" s="47"/>
      <c r="L216" s="36"/>
      <c r="M216" s="32"/>
      <c r="N216" s="36"/>
      <c r="O216" s="31"/>
      <c r="P216" s="31"/>
      <c r="Q216" s="31"/>
      <c r="R216" s="32"/>
    </row>
    <row r="217" spans="1:18">
      <c r="A217" s="36"/>
      <c r="B217" s="31"/>
      <c r="C217" s="31"/>
      <c r="D217" s="36"/>
      <c r="E217" s="32"/>
      <c r="F217" s="36"/>
      <c r="G217" s="47"/>
      <c r="H217" s="36"/>
      <c r="I217" s="32"/>
      <c r="J217" s="47"/>
      <c r="K217" s="47"/>
      <c r="L217" s="36"/>
      <c r="M217" s="32"/>
      <c r="N217" s="36"/>
      <c r="O217" s="31"/>
      <c r="P217" s="31"/>
      <c r="Q217" s="31"/>
      <c r="R217" s="32"/>
    </row>
    <row r="218" spans="1:18">
      <c r="A218" s="36"/>
      <c r="B218" s="31"/>
      <c r="C218" s="31"/>
      <c r="D218" s="36"/>
      <c r="E218" s="32"/>
      <c r="F218" s="36"/>
      <c r="G218" s="47"/>
      <c r="H218" s="36"/>
      <c r="I218" s="32"/>
      <c r="J218" s="47"/>
      <c r="K218" s="47"/>
      <c r="L218" s="36"/>
      <c r="M218" s="32"/>
      <c r="N218" s="36"/>
      <c r="O218" s="31"/>
      <c r="P218" s="31"/>
      <c r="Q218" s="31"/>
      <c r="R218" s="32"/>
    </row>
    <row r="219" spans="1:18">
      <c r="A219" s="36"/>
      <c r="B219" s="31"/>
      <c r="C219" s="31"/>
      <c r="D219" s="36"/>
      <c r="E219" s="32"/>
      <c r="F219" s="36"/>
      <c r="G219" s="47"/>
      <c r="H219" s="36"/>
      <c r="I219" s="32"/>
      <c r="J219" s="47"/>
      <c r="K219" s="47"/>
      <c r="L219" s="36"/>
      <c r="M219" s="32"/>
      <c r="N219" s="36"/>
      <c r="O219" s="31"/>
      <c r="P219" s="31"/>
      <c r="Q219" s="31"/>
      <c r="R219" s="32"/>
    </row>
    <row r="220" spans="1:18">
      <c r="A220" s="36"/>
      <c r="B220" s="31"/>
      <c r="C220" s="31"/>
      <c r="D220" s="36"/>
      <c r="E220" s="32"/>
      <c r="F220" s="36"/>
      <c r="G220" s="47"/>
      <c r="H220" s="36"/>
      <c r="I220" s="32"/>
      <c r="J220" s="47"/>
      <c r="K220" s="47"/>
      <c r="L220" s="36"/>
      <c r="M220" s="32"/>
      <c r="N220" s="36"/>
      <c r="O220" s="31"/>
      <c r="P220" s="31"/>
      <c r="Q220" s="31"/>
      <c r="R220" s="32"/>
    </row>
    <row r="221" spans="1:18">
      <c r="A221" s="36"/>
      <c r="B221" s="31"/>
      <c r="C221" s="31"/>
      <c r="D221" s="36"/>
      <c r="E221" s="32"/>
      <c r="F221" s="36"/>
      <c r="G221" s="47"/>
      <c r="H221" s="36"/>
      <c r="I221" s="32"/>
      <c r="J221" s="47"/>
      <c r="K221" s="47"/>
      <c r="L221" s="36"/>
      <c r="M221" s="32"/>
      <c r="N221" s="36"/>
      <c r="O221" s="31"/>
      <c r="P221" s="31"/>
      <c r="Q221" s="31"/>
      <c r="R221" s="32"/>
    </row>
    <row r="222" spans="1:18">
      <c r="A222" s="36"/>
      <c r="B222" s="31"/>
      <c r="C222" s="31"/>
      <c r="D222" s="36"/>
      <c r="E222" s="32"/>
      <c r="F222" s="36"/>
      <c r="G222" s="47"/>
      <c r="H222" s="36"/>
      <c r="I222" s="32"/>
      <c r="J222" s="47"/>
      <c r="K222" s="47"/>
      <c r="L222" s="36"/>
      <c r="M222" s="32"/>
      <c r="N222" s="36"/>
      <c r="O222" s="31"/>
      <c r="P222" s="31"/>
      <c r="Q222" s="31"/>
      <c r="R222" s="32"/>
    </row>
    <row r="223" spans="1:18">
      <c r="A223" s="36"/>
      <c r="B223" s="31"/>
      <c r="C223" s="31"/>
      <c r="D223" s="36"/>
      <c r="E223" s="32"/>
      <c r="F223" s="36"/>
      <c r="G223" s="47"/>
      <c r="H223" s="36"/>
      <c r="I223" s="32"/>
      <c r="J223" s="47"/>
      <c r="K223" s="47"/>
      <c r="L223" s="36"/>
      <c r="M223" s="32"/>
      <c r="N223" s="36"/>
      <c r="O223" s="31"/>
      <c r="P223" s="31"/>
      <c r="Q223" s="31"/>
      <c r="R223" s="32"/>
    </row>
    <row r="224" spans="1:18">
      <c r="A224" s="36"/>
      <c r="B224" s="31"/>
      <c r="C224" s="31"/>
      <c r="D224" s="36"/>
      <c r="E224" s="32"/>
      <c r="F224" s="36"/>
      <c r="G224" s="47"/>
      <c r="H224" s="36"/>
      <c r="I224" s="32"/>
      <c r="J224" s="47"/>
      <c r="K224" s="47"/>
      <c r="L224" s="36"/>
      <c r="M224" s="32"/>
      <c r="N224" s="36"/>
      <c r="O224" s="31"/>
      <c r="P224" s="31"/>
      <c r="Q224" s="31"/>
      <c r="R224" s="32"/>
    </row>
    <row r="225" spans="1:18">
      <c r="A225" s="36"/>
      <c r="B225" s="31"/>
      <c r="C225" s="31"/>
      <c r="D225" s="36"/>
      <c r="E225" s="32"/>
      <c r="F225" s="36"/>
      <c r="G225" s="47"/>
      <c r="H225" s="36"/>
      <c r="I225" s="32"/>
      <c r="J225" s="47"/>
      <c r="K225" s="47"/>
      <c r="L225" s="36"/>
      <c r="M225" s="32"/>
      <c r="N225" s="36"/>
      <c r="O225" s="31"/>
      <c r="P225" s="31"/>
      <c r="Q225" s="31"/>
      <c r="R225" s="32"/>
    </row>
    <row r="226" spans="1:18">
      <c r="A226" s="36"/>
      <c r="B226" s="31"/>
      <c r="C226" s="31"/>
      <c r="D226" s="36"/>
      <c r="E226" s="32"/>
      <c r="F226" s="36"/>
      <c r="G226" s="47"/>
      <c r="H226" s="36"/>
      <c r="I226" s="32"/>
      <c r="J226" s="47"/>
      <c r="K226" s="47"/>
      <c r="L226" s="36"/>
      <c r="M226" s="32"/>
      <c r="N226" s="36"/>
      <c r="O226" s="31"/>
      <c r="P226" s="31"/>
      <c r="Q226" s="31"/>
      <c r="R226" s="32"/>
    </row>
    <row r="227" spans="1:18">
      <c r="A227" s="36"/>
      <c r="B227" s="31"/>
      <c r="C227" s="31"/>
      <c r="D227" s="36"/>
      <c r="E227" s="32"/>
      <c r="F227" s="36"/>
      <c r="G227" s="47"/>
      <c r="H227" s="36"/>
      <c r="I227" s="32"/>
      <c r="J227" s="47"/>
      <c r="K227" s="47"/>
      <c r="L227" s="36"/>
      <c r="M227" s="32"/>
      <c r="N227" s="36"/>
      <c r="O227" s="31"/>
      <c r="P227" s="31"/>
      <c r="Q227" s="31"/>
      <c r="R227" s="32"/>
    </row>
    <row r="228" spans="1:18">
      <c r="A228" s="30">
        <f>Q194</f>
        <v>6917.68</v>
      </c>
      <c r="B228" s="31"/>
      <c r="C228" s="31"/>
      <c r="D228" s="36">
        <v>646.72</v>
      </c>
      <c r="E228" s="32"/>
      <c r="F228" s="36"/>
      <c r="G228" s="47"/>
      <c r="H228" s="30">
        <f>(A228+D228)</f>
        <v>7564.4000000000005</v>
      </c>
      <c r="I228" s="32"/>
      <c r="J228" s="47"/>
      <c r="K228" s="47"/>
      <c r="L228" s="30">
        <f>(O194-H228)</f>
        <v>435.59999999999945</v>
      </c>
      <c r="M228" s="32"/>
      <c r="N228" s="36"/>
      <c r="O228" s="31"/>
      <c r="P228" s="31"/>
      <c r="Q228" s="31"/>
      <c r="R228" s="32"/>
    </row>
    <row r="229" spans="1:18">
      <c r="A229" s="30">
        <f>Q195</f>
        <v>5808.17</v>
      </c>
      <c r="B229" s="31"/>
      <c r="C229" s="31"/>
      <c r="D229" s="36">
        <v>580.23</v>
      </c>
      <c r="E229" s="32"/>
      <c r="F229" s="36"/>
      <c r="G229" s="47"/>
      <c r="H229" s="30">
        <f>(A229+D229)</f>
        <v>6388.4</v>
      </c>
      <c r="I229" s="32"/>
      <c r="J229" s="47"/>
      <c r="K229" s="47"/>
      <c r="L229" s="30">
        <f>(O195-H229)</f>
        <v>611.60000000000036</v>
      </c>
      <c r="M229" s="32"/>
      <c r="N229" s="36"/>
      <c r="O229" s="31"/>
      <c r="P229" s="31"/>
      <c r="Q229" s="31"/>
      <c r="R229" s="32"/>
    </row>
    <row r="230" spans="1:18">
      <c r="A230" s="36"/>
      <c r="B230" s="31"/>
      <c r="C230" s="31"/>
      <c r="D230" s="36"/>
      <c r="E230" s="32"/>
      <c r="F230" s="36"/>
      <c r="G230" s="47"/>
      <c r="H230" s="36"/>
      <c r="I230" s="32"/>
      <c r="J230" s="47"/>
      <c r="K230" s="47"/>
      <c r="L230" s="36"/>
      <c r="M230" s="32"/>
      <c r="N230" s="36"/>
      <c r="O230" s="31"/>
      <c r="P230" s="31"/>
      <c r="Q230" s="31"/>
      <c r="R230" s="32"/>
    </row>
    <row r="231" spans="1:18">
      <c r="A231" s="36"/>
      <c r="B231" s="31"/>
      <c r="C231" s="31"/>
      <c r="D231" s="36"/>
      <c r="E231" s="32"/>
      <c r="F231" s="36"/>
      <c r="G231" s="47"/>
      <c r="H231" s="36"/>
      <c r="I231" s="32"/>
      <c r="J231" s="47"/>
      <c r="K231" s="47"/>
      <c r="L231" s="36"/>
      <c r="M231" s="32"/>
      <c r="N231" s="36"/>
      <c r="O231" s="31"/>
      <c r="P231" s="31"/>
      <c r="Q231" s="31"/>
      <c r="R231" s="32"/>
    </row>
    <row r="232" spans="1:18">
      <c r="A232" s="36"/>
      <c r="B232" s="31"/>
      <c r="C232" s="31"/>
      <c r="D232" s="36"/>
      <c r="E232" s="32"/>
      <c r="F232" s="36"/>
      <c r="G232" s="47"/>
      <c r="H232" s="36"/>
      <c r="I232" s="32"/>
      <c r="J232" s="47"/>
      <c r="K232" s="47"/>
      <c r="L232" s="36"/>
      <c r="M232" s="32"/>
      <c r="N232" s="36"/>
      <c r="O232" s="31"/>
      <c r="P232" s="31"/>
      <c r="Q232" s="31"/>
      <c r="R232" s="32"/>
    </row>
    <row r="233" spans="1:18">
      <c r="A233" s="36"/>
      <c r="B233" s="31"/>
      <c r="C233" s="31"/>
      <c r="D233" s="36"/>
      <c r="E233" s="32"/>
      <c r="F233" s="36"/>
      <c r="G233" s="47"/>
      <c r="H233" s="36"/>
      <c r="I233" s="32"/>
      <c r="J233" s="47"/>
      <c r="K233" s="47"/>
      <c r="L233" s="36"/>
      <c r="M233" s="32"/>
      <c r="N233" s="36"/>
      <c r="O233" s="31"/>
      <c r="P233" s="31"/>
      <c r="Q233" s="31"/>
      <c r="R233" s="32"/>
    </row>
    <row r="234" spans="1:18">
      <c r="A234" s="36"/>
      <c r="B234" s="31"/>
      <c r="C234" s="31"/>
      <c r="D234" s="36"/>
      <c r="E234" s="32"/>
      <c r="F234" s="36"/>
      <c r="G234" s="47"/>
      <c r="H234" s="36"/>
      <c r="I234" s="32"/>
      <c r="J234" s="47"/>
      <c r="K234" s="47"/>
      <c r="L234" s="36"/>
      <c r="M234" s="32"/>
      <c r="N234" s="36"/>
      <c r="O234" s="31"/>
      <c r="P234" s="31"/>
      <c r="Q234" s="31"/>
      <c r="R234" s="32"/>
    </row>
    <row r="235" spans="1:18">
      <c r="A235" s="48">
        <f>SUM(A228:C234)</f>
        <v>12725.85</v>
      </c>
      <c r="B235" s="71"/>
      <c r="C235" s="54"/>
      <c r="D235" s="48">
        <v>1226.95</v>
      </c>
      <c r="E235" s="54"/>
      <c r="F235" s="57"/>
      <c r="G235" s="54"/>
      <c r="H235" s="48">
        <f>SUM(H228:I234)</f>
        <v>13952.8</v>
      </c>
      <c r="I235" s="54"/>
      <c r="J235" s="57"/>
      <c r="K235" s="54"/>
      <c r="L235" s="48">
        <f>SUM(L228:M234)</f>
        <v>1047.1999999999998</v>
      </c>
      <c r="M235" s="54"/>
      <c r="N235" s="58"/>
      <c r="O235" s="59"/>
      <c r="P235" s="59"/>
      <c r="Q235" s="59"/>
      <c r="R235" s="60"/>
    </row>
    <row r="236" spans="1:18">
      <c r="A236" s="55"/>
      <c r="B236" s="61"/>
      <c r="C236" s="56"/>
      <c r="D236" s="55"/>
      <c r="E236" s="56"/>
      <c r="F236" s="55"/>
      <c r="G236" s="56"/>
      <c r="H236" s="55"/>
      <c r="I236" s="56"/>
      <c r="J236" s="55"/>
      <c r="K236" s="56"/>
      <c r="L236" s="55"/>
      <c r="M236" s="56"/>
      <c r="N236" s="55"/>
      <c r="O236" s="61"/>
      <c r="P236" s="61"/>
      <c r="Q236" s="61"/>
      <c r="R236" s="56"/>
    </row>
    <row r="237" spans="1:1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</row>
    <row r="240" spans="1:18" ht="15" customHeight="1">
      <c r="A240" s="34" t="s">
        <v>2</v>
      </c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</row>
    <row r="241" spans="1:18" ht="14.25" customHeight="1">
      <c r="A241" s="62" t="s">
        <v>3</v>
      </c>
      <c r="B241" s="65" t="s">
        <v>37</v>
      </c>
      <c r="C241" s="66"/>
      <c r="D241" s="67"/>
      <c r="E241" s="57" t="s">
        <v>38</v>
      </c>
      <c r="F241" s="71"/>
      <c r="G241" s="71"/>
      <c r="H241" s="54"/>
      <c r="I241" s="57" t="s">
        <v>39</v>
      </c>
      <c r="J241" s="71"/>
      <c r="K241" s="71"/>
      <c r="L241" s="71"/>
      <c r="M241" s="71"/>
      <c r="N241" s="71"/>
      <c r="O241" s="71"/>
      <c r="P241" s="54"/>
      <c r="Q241" s="72" t="s">
        <v>44</v>
      </c>
      <c r="R241" s="73"/>
    </row>
    <row r="242" spans="1:18" ht="14.25" customHeight="1">
      <c r="A242" s="63"/>
      <c r="B242" s="68"/>
      <c r="C242" s="69"/>
      <c r="D242" s="70"/>
      <c r="E242" s="58"/>
      <c r="F242" s="59"/>
      <c r="G242" s="59"/>
      <c r="H242" s="60"/>
      <c r="I242" s="55"/>
      <c r="J242" s="61"/>
      <c r="K242" s="61"/>
      <c r="L242" s="61"/>
      <c r="M242" s="61"/>
      <c r="N242" s="61"/>
      <c r="O242" s="61"/>
      <c r="P242" s="56"/>
      <c r="Q242" s="74"/>
      <c r="R242" s="75"/>
    </row>
    <row r="243" spans="1:18" ht="14.25" customHeight="1">
      <c r="A243" s="63"/>
      <c r="B243" s="63" t="s">
        <v>4</v>
      </c>
      <c r="C243" s="80" t="s">
        <v>5</v>
      </c>
      <c r="D243" s="63" t="s">
        <v>6</v>
      </c>
      <c r="E243" s="58"/>
      <c r="F243" s="59"/>
      <c r="G243" s="59"/>
      <c r="H243" s="60"/>
      <c r="I243" s="57" t="s">
        <v>40</v>
      </c>
      <c r="J243" s="54"/>
      <c r="K243" s="82" t="s">
        <v>41</v>
      </c>
      <c r="L243" s="83"/>
      <c r="M243" s="82" t="s">
        <v>42</v>
      </c>
      <c r="N243" s="83"/>
      <c r="O243" s="82" t="s">
        <v>46</v>
      </c>
      <c r="P243" s="83"/>
      <c r="Q243" s="76"/>
      <c r="R243" s="77"/>
    </row>
    <row r="244" spans="1:18" ht="14.25" customHeight="1">
      <c r="A244" s="63"/>
      <c r="B244" s="78"/>
      <c r="C244" s="80"/>
      <c r="D244" s="63"/>
      <c r="E244" s="58"/>
      <c r="F244" s="59"/>
      <c r="G244" s="59"/>
      <c r="H244" s="60"/>
      <c r="I244" s="58"/>
      <c r="J244" s="60"/>
      <c r="K244" s="84"/>
      <c r="L244" s="85"/>
      <c r="M244" s="84"/>
      <c r="N244" s="85"/>
      <c r="O244" s="84"/>
      <c r="P244" s="85"/>
      <c r="Q244" s="92" t="s">
        <v>45</v>
      </c>
      <c r="R244" s="94"/>
    </row>
    <row r="245" spans="1:18" ht="14.25" customHeight="1">
      <c r="A245" s="64"/>
      <c r="B245" s="79"/>
      <c r="C245" s="81"/>
      <c r="D245" s="64"/>
      <c r="E245" s="55"/>
      <c r="F245" s="61"/>
      <c r="G245" s="61"/>
      <c r="H245" s="56"/>
      <c r="I245" s="55"/>
      <c r="J245" s="56"/>
      <c r="K245" s="86"/>
      <c r="L245" s="87"/>
      <c r="M245" s="86"/>
      <c r="N245" s="87"/>
      <c r="O245" s="86"/>
      <c r="P245" s="87"/>
      <c r="Q245" s="138"/>
      <c r="R245" s="139"/>
    </row>
    <row r="246" spans="1:18">
      <c r="A246" s="16"/>
      <c r="B246" s="16"/>
      <c r="C246" s="16"/>
      <c r="D246" s="16"/>
      <c r="E246" s="89"/>
      <c r="F246" s="91"/>
      <c r="G246" s="91"/>
      <c r="H246" s="90"/>
      <c r="I246" s="89"/>
      <c r="J246" s="90"/>
      <c r="K246" s="89"/>
      <c r="L246" s="90"/>
      <c r="M246" s="89"/>
      <c r="N246" s="90"/>
      <c r="O246" s="89"/>
      <c r="P246" s="90"/>
      <c r="Q246" s="89"/>
      <c r="R246" s="90"/>
    </row>
    <row r="247" spans="1:18">
      <c r="A247" s="16"/>
      <c r="B247" s="16"/>
      <c r="C247" s="16"/>
      <c r="D247" s="16"/>
      <c r="E247" s="132"/>
      <c r="F247" s="133"/>
      <c r="G247" s="133"/>
      <c r="H247" s="134"/>
      <c r="I247" s="123"/>
      <c r="J247" s="147"/>
      <c r="K247" s="30"/>
      <c r="L247" s="88"/>
      <c r="M247" s="30"/>
      <c r="N247" s="88"/>
      <c r="O247" s="30"/>
      <c r="P247" s="88"/>
      <c r="Q247" s="30"/>
      <c r="R247" s="88"/>
    </row>
    <row r="248" spans="1:18">
      <c r="A248" s="16"/>
      <c r="B248" s="16"/>
      <c r="C248" s="16"/>
      <c r="D248" s="16"/>
      <c r="E248" s="120"/>
      <c r="F248" s="121"/>
      <c r="G248" s="121"/>
      <c r="H248" s="122"/>
      <c r="I248" s="123"/>
      <c r="J248" s="147"/>
      <c r="K248" s="30"/>
      <c r="L248" s="88"/>
      <c r="M248" s="30"/>
      <c r="N248" s="88"/>
      <c r="O248" s="30"/>
      <c r="P248" s="88"/>
      <c r="Q248" s="30"/>
      <c r="R248" s="88"/>
    </row>
    <row r="249" spans="1:18">
      <c r="A249" s="16"/>
      <c r="B249" s="16"/>
      <c r="C249" s="16"/>
      <c r="D249" s="16"/>
      <c r="E249" s="151"/>
      <c r="F249" s="152"/>
      <c r="G249" s="152"/>
      <c r="H249" s="153"/>
      <c r="I249" s="123"/>
      <c r="J249" s="147"/>
      <c r="K249" s="30"/>
      <c r="L249" s="88"/>
      <c r="M249" s="30"/>
      <c r="N249" s="88"/>
      <c r="O249" s="30"/>
      <c r="P249" s="88"/>
      <c r="Q249" s="30"/>
      <c r="R249" s="88"/>
    </row>
    <row r="250" spans="1:18">
      <c r="A250" s="16"/>
      <c r="B250" s="16"/>
      <c r="C250" s="16"/>
      <c r="D250" s="16"/>
      <c r="E250" s="129"/>
      <c r="F250" s="130"/>
      <c r="G250" s="130"/>
      <c r="H250" s="131"/>
      <c r="I250" s="123"/>
      <c r="J250" s="147"/>
      <c r="K250" s="30"/>
      <c r="L250" s="88"/>
      <c r="M250" s="30"/>
      <c r="N250" s="88"/>
      <c r="O250" s="30"/>
      <c r="P250" s="88"/>
      <c r="Q250" s="30"/>
      <c r="R250" s="88"/>
    </row>
    <row r="251" spans="1:18">
      <c r="A251" s="16"/>
      <c r="B251" s="16"/>
      <c r="C251" s="16"/>
      <c r="D251" s="16"/>
      <c r="E251" s="129"/>
      <c r="F251" s="130"/>
      <c r="G251" s="130"/>
      <c r="H251" s="131"/>
      <c r="I251" s="123"/>
      <c r="J251" s="147"/>
      <c r="K251" s="30"/>
      <c r="L251" s="88"/>
      <c r="M251" s="30"/>
      <c r="N251" s="88"/>
      <c r="O251" s="30"/>
      <c r="P251" s="88"/>
      <c r="Q251" s="30"/>
      <c r="R251" s="88"/>
    </row>
    <row r="252" spans="1:18">
      <c r="A252" s="16"/>
      <c r="B252" s="16"/>
      <c r="C252" s="16"/>
      <c r="D252" s="16"/>
      <c r="E252" s="129"/>
      <c r="F252" s="130"/>
      <c r="G252" s="130"/>
      <c r="H252" s="131"/>
      <c r="I252" s="123"/>
      <c r="J252" s="147"/>
      <c r="K252" s="30"/>
      <c r="L252" s="88"/>
      <c r="M252" s="30"/>
      <c r="N252" s="88"/>
      <c r="O252" s="30"/>
      <c r="P252" s="88"/>
      <c r="Q252" s="30"/>
      <c r="R252" s="88"/>
    </row>
    <row r="253" spans="1:18">
      <c r="A253" s="16"/>
      <c r="B253" s="16"/>
      <c r="C253" s="16"/>
      <c r="D253" s="16"/>
      <c r="E253" s="120"/>
      <c r="F253" s="121"/>
      <c r="G253" s="121"/>
      <c r="H253" s="122"/>
      <c r="I253" s="123"/>
      <c r="J253" s="147"/>
      <c r="K253" s="30"/>
      <c r="L253" s="88"/>
      <c r="M253" s="30"/>
      <c r="N253" s="88"/>
      <c r="O253" s="30"/>
      <c r="P253" s="88"/>
      <c r="Q253" s="30"/>
      <c r="R253" s="88"/>
    </row>
    <row r="254" spans="1:18">
      <c r="A254" s="16"/>
      <c r="B254" s="16"/>
      <c r="C254" s="16"/>
      <c r="D254" s="16"/>
      <c r="E254" s="120"/>
      <c r="F254" s="121"/>
      <c r="G254" s="121"/>
      <c r="H254" s="122"/>
      <c r="I254" s="123"/>
      <c r="J254" s="147"/>
      <c r="K254" s="30"/>
      <c r="L254" s="88"/>
      <c r="M254" s="30"/>
      <c r="N254" s="88"/>
      <c r="O254" s="30"/>
      <c r="P254" s="88"/>
      <c r="Q254" s="30"/>
      <c r="R254" s="88"/>
    </row>
    <row r="255" spans="1:18">
      <c r="A255" s="16"/>
      <c r="B255" s="16"/>
      <c r="C255" s="16"/>
      <c r="D255" s="16"/>
      <c r="E255" s="120"/>
      <c r="F255" s="121"/>
      <c r="G255" s="121"/>
      <c r="H255" s="122"/>
      <c r="I255" s="123"/>
      <c r="J255" s="147"/>
      <c r="K255" s="30"/>
      <c r="L255" s="88"/>
      <c r="M255" s="30"/>
      <c r="N255" s="88"/>
      <c r="O255" s="30"/>
      <c r="P255" s="88"/>
      <c r="Q255" s="30"/>
      <c r="R255" s="88"/>
    </row>
    <row r="256" spans="1:18">
      <c r="A256" s="16"/>
      <c r="B256" s="16"/>
      <c r="C256" s="16"/>
      <c r="D256" s="16"/>
      <c r="E256" s="120"/>
      <c r="F256" s="121"/>
      <c r="G256" s="121"/>
      <c r="H256" s="122"/>
      <c r="I256" s="123"/>
      <c r="J256" s="147"/>
      <c r="K256" s="30"/>
      <c r="L256" s="88"/>
      <c r="M256" s="30"/>
      <c r="N256" s="88"/>
      <c r="O256" s="30"/>
      <c r="P256" s="88"/>
      <c r="Q256" s="30"/>
      <c r="R256" s="88"/>
    </row>
    <row r="257" spans="1:18">
      <c r="A257" s="16"/>
      <c r="B257" s="16"/>
      <c r="C257" s="16"/>
      <c r="D257" s="16"/>
      <c r="E257" s="132"/>
      <c r="F257" s="133"/>
      <c r="G257" s="133"/>
      <c r="H257" s="134"/>
      <c r="I257" s="123"/>
      <c r="J257" s="147"/>
      <c r="K257" s="30"/>
      <c r="L257" s="88"/>
      <c r="M257" s="30"/>
      <c r="N257" s="88"/>
      <c r="O257" s="30"/>
      <c r="P257" s="88"/>
      <c r="Q257" s="30"/>
      <c r="R257" s="88"/>
    </row>
    <row r="258" spans="1:18">
      <c r="A258" s="16"/>
      <c r="B258" s="16"/>
      <c r="C258" s="16"/>
      <c r="D258" s="16"/>
      <c r="E258" s="148" t="s">
        <v>74</v>
      </c>
      <c r="F258" s="149"/>
      <c r="G258" s="149"/>
      <c r="H258" s="150"/>
      <c r="I258" s="123"/>
      <c r="J258" s="147"/>
      <c r="K258" s="30"/>
      <c r="L258" s="88"/>
      <c r="M258" s="30"/>
      <c r="N258" s="88"/>
      <c r="O258" s="30"/>
      <c r="P258" s="88"/>
      <c r="Q258" s="30"/>
      <c r="R258" s="88"/>
    </row>
    <row r="259" spans="1:18">
      <c r="A259" s="16"/>
      <c r="B259" s="16"/>
      <c r="C259" s="16"/>
      <c r="D259" s="16"/>
      <c r="E259" s="36"/>
      <c r="F259" s="47"/>
      <c r="G259" s="47"/>
      <c r="H259" s="32"/>
      <c r="I259" s="123"/>
      <c r="J259" s="147"/>
      <c r="K259" s="30"/>
      <c r="L259" s="88"/>
      <c r="M259" s="30"/>
      <c r="N259" s="88"/>
      <c r="O259" s="30"/>
      <c r="P259" s="88"/>
      <c r="Q259" s="30"/>
      <c r="R259" s="88"/>
    </row>
    <row r="260" spans="1:18" ht="14.25" customHeight="1">
      <c r="A260" s="16"/>
      <c r="B260" s="16"/>
      <c r="C260" s="16"/>
      <c r="D260" s="16"/>
      <c r="E260" s="120" t="s">
        <v>105</v>
      </c>
      <c r="F260" s="121"/>
      <c r="G260" s="121"/>
      <c r="H260" s="122"/>
      <c r="I260" s="36"/>
      <c r="J260" s="32"/>
      <c r="K260" s="30"/>
      <c r="L260" s="113"/>
      <c r="M260" s="30"/>
      <c r="N260" s="113"/>
      <c r="O260" s="30"/>
      <c r="P260" s="113"/>
      <c r="Q260" s="30"/>
      <c r="R260" s="113"/>
    </row>
    <row r="261" spans="1:18" ht="15">
      <c r="A261" s="16"/>
      <c r="B261" s="16"/>
      <c r="C261" s="16"/>
      <c r="D261" s="16"/>
      <c r="E261" s="120" t="s">
        <v>106</v>
      </c>
      <c r="F261" s="121"/>
      <c r="G261" s="121"/>
      <c r="H261" s="122"/>
      <c r="I261" s="30">
        <f>H20</f>
        <v>27221.61</v>
      </c>
      <c r="J261" s="144"/>
      <c r="K261" s="30"/>
      <c r="L261" s="113"/>
      <c r="M261" s="30"/>
      <c r="N261" s="113"/>
      <c r="O261" s="30">
        <f>I261</f>
        <v>27221.61</v>
      </c>
      <c r="P261" s="113"/>
      <c r="Q261" s="30">
        <f>O261</f>
        <v>27221.61</v>
      </c>
      <c r="R261" s="113"/>
    </row>
    <row r="262" spans="1:18" ht="15">
      <c r="A262" s="16"/>
      <c r="B262" s="16"/>
      <c r="C262" s="16"/>
      <c r="D262" s="16"/>
      <c r="E262" s="13" t="s">
        <v>107</v>
      </c>
      <c r="F262"/>
      <c r="G262"/>
      <c r="H262" s="17"/>
      <c r="I262" s="30">
        <f>H21</f>
        <v>27412.44</v>
      </c>
      <c r="J262" s="144"/>
      <c r="K262" s="30"/>
      <c r="L262" s="113"/>
      <c r="M262" s="30"/>
      <c r="N262" s="113"/>
      <c r="O262" s="30">
        <f>I262</f>
        <v>27412.44</v>
      </c>
      <c r="P262" s="113"/>
      <c r="Q262" s="30">
        <f>O262</f>
        <v>27412.44</v>
      </c>
      <c r="R262" s="113"/>
    </row>
    <row r="263" spans="1:18" ht="15">
      <c r="A263" s="16"/>
      <c r="B263" s="16"/>
      <c r="C263" s="16"/>
      <c r="D263" s="16"/>
      <c r="E263" s="10"/>
      <c r="F263" s="11"/>
      <c r="G263" s="145" t="s">
        <v>76</v>
      </c>
      <c r="H263" s="146"/>
      <c r="I263" s="30">
        <f>I126</f>
        <v>113000</v>
      </c>
      <c r="J263" s="144"/>
      <c r="K263" s="30">
        <f>K126</f>
        <v>15000</v>
      </c>
      <c r="L263" s="113"/>
      <c r="M263" s="30">
        <v>1500</v>
      </c>
      <c r="N263" s="113"/>
      <c r="O263" s="30">
        <v>126500</v>
      </c>
      <c r="P263" s="113"/>
      <c r="Q263" s="30">
        <f>Q126</f>
        <v>98483.5</v>
      </c>
      <c r="R263" s="113"/>
    </row>
    <row r="264" spans="1:18" ht="15">
      <c r="A264" s="16"/>
      <c r="B264" s="16"/>
      <c r="C264" s="16"/>
      <c r="D264" s="16"/>
      <c r="E264" s="120" t="s">
        <v>75</v>
      </c>
      <c r="F264" s="121"/>
      <c r="G264" s="121"/>
      <c r="H264" s="122"/>
      <c r="I264" s="123"/>
      <c r="J264" s="113"/>
      <c r="K264" s="30"/>
      <c r="L264" s="113"/>
      <c r="M264" s="30"/>
      <c r="N264" s="113"/>
      <c r="O264" s="30"/>
      <c r="P264" s="113"/>
      <c r="Q264" s="30"/>
      <c r="R264" s="113"/>
    </row>
    <row r="265" spans="1:18" ht="15">
      <c r="A265" s="16"/>
      <c r="B265" s="16"/>
      <c r="C265" s="16"/>
      <c r="D265" s="16"/>
      <c r="G265" s="145" t="s">
        <v>77</v>
      </c>
      <c r="H265" s="146"/>
      <c r="I265" s="123"/>
      <c r="J265" s="113"/>
      <c r="K265" s="30"/>
      <c r="L265" s="113"/>
      <c r="M265" s="30"/>
      <c r="N265" s="113"/>
      <c r="O265" s="30"/>
      <c r="P265" s="113"/>
      <c r="Q265" s="30"/>
      <c r="R265" s="113"/>
    </row>
    <row r="266" spans="1:18" ht="15">
      <c r="A266" s="16"/>
      <c r="B266" s="16"/>
      <c r="C266" s="16"/>
      <c r="D266" s="16"/>
      <c r="E266" s="120" t="s">
        <v>108</v>
      </c>
      <c r="F266" s="121"/>
      <c r="G266" s="121"/>
      <c r="H266" s="122"/>
      <c r="I266" s="123"/>
      <c r="J266" s="113"/>
      <c r="K266" s="30"/>
      <c r="L266" s="113"/>
      <c r="M266" s="30"/>
      <c r="N266" s="113"/>
      <c r="O266" s="30"/>
      <c r="P266" s="113"/>
      <c r="Q266" s="30"/>
      <c r="R266" s="113"/>
    </row>
    <row r="267" spans="1:18" ht="15">
      <c r="A267" s="16"/>
      <c r="B267" s="16"/>
      <c r="C267" s="16"/>
      <c r="D267" s="16"/>
      <c r="E267" s="120" t="s">
        <v>109</v>
      </c>
      <c r="F267" s="121"/>
      <c r="G267" s="121"/>
      <c r="H267" s="122"/>
      <c r="I267" s="30">
        <f>I198</f>
        <v>14000</v>
      </c>
      <c r="J267" s="144"/>
      <c r="K267" s="30">
        <v>1000</v>
      </c>
      <c r="L267" s="113"/>
      <c r="M267" s="30"/>
      <c r="N267" s="113"/>
      <c r="O267" s="30">
        <f>SUM(I267:L267)</f>
        <v>15000</v>
      </c>
      <c r="P267" s="113"/>
      <c r="Q267" s="30">
        <f>Q198</f>
        <v>12725.85</v>
      </c>
      <c r="R267" s="113"/>
    </row>
    <row r="268" spans="1:18" ht="15">
      <c r="A268" s="16"/>
      <c r="B268" s="16"/>
      <c r="C268" s="16"/>
      <c r="D268" s="16"/>
      <c r="E268" s="120"/>
      <c r="F268" s="121"/>
      <c r="G268" s="121"/>
      <c r="H268" s="122"/>
      <c r="I268" s="123"/>
      <c r="J268" s="113"/>
      <c r="K268" s="30"/>
      <c r="L268" s="113"/>
      <c r="M268" s="30"/>
      <c r="N268" s="113"/>
      <c r="O268" s="30"/>
      <c r="P268" s="113"/>
      <c r="Q268" s="30"/>
      <c r="R268" s="113"/>
    </row>
    <row r="269" spans="1:18" ht="15">
      <c r="A269" s="16"/>
      <c r="B269" s="16"/>
      <c r="C269" s="16"/>
      <c r="D269" s="16"/>
      <c r="E269" s="120"/>
      <c r="F269" s="121"/>
      <c r="G269" s="121"/>
      <c r="H269" s="122"/>
      <c r="I269" s="123"/>
      <c r="J269" s="113"/>
      <c r="K269" s="30"/>
      <c r="L269" s="113"/>
      <c r="M269" s="30"/>
      <c r="N269" s="113"/>
      <c r="O269" s="30"/>
      <c r="P269" s="113"/>
      <c r="Q269" s="30"/>
      <c r="R269" s="113"/>
    </row>
    <row r="270" spans="1:18" ht="24" customHeight="1">
      <c r="A270" s="16"/>
      <c r="B270" s="16"/>
      <c r="C270" s="16"/>
      <c r="D270" s="16"/>
      <c r="E270" s="141" t="s">
        <v>78</v>
      </c>
      <c r="F270" s="142"/>
      <c r="G270" s="142"/>
      <c r="H270" s="143"/>
      <c r="I270" s="117">
        <f>SUM(I261:J267)</f>
        <v>181634.05</v>
      </c>
      <c r="J270" s="118"/>
      <c r="K270" s="117">
        <f>SUM(K263:L269)</f>
        <v>16000</v>
      </c>
      <c r="L270" s="119"/>
      <c r="M270" s="117">
        <v>1500</v>
      </c>
      <c r="N270" s="119"/>
      <c r="O270" s="117">
        <f>SUM(O261:P267)</f>
        <v>196134.05</v>
      </c>
      <c r="P270" s="119"/>
      <c r="Q270" s="117">
        <f>SUM(Q261:R267)</f>
        <v>165843.4</v>
      </c>
      <c r="R270" s="119"/>
    </row>
    <row r="271" spans="1:18" ht="14.25" customHeight="1"/>
    <row r="272" spans="1:18" ht="14.25" customHeight="1"/>
    <row r="273" spans="1:18" ht="14.25" customHeight="1"/>
    <row r="274" spans="1:18">
      <c r="A274" s="34" t="s">
        <v>52</v>
      </c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</row>
    <row r="275" spans="1:18">
      <c r="A275" s="57" t="s">
        <v>61</v>
      </c>
      <c r="B275" s="71"/>
      <c r="C275" s="71"/>
      <c r="D275" s="71"/>
      <c r="E275" s="71"/>
      <c r="F275" s="71"/>
      <c r="G275" s="71"/>
      <c r="H275" s="71"/>
      <c r="I275" s="54"/>
      <c r="J275" s="92" t="s">
        <v>60</v>
      </c>
      <c r="K275" s="93"/>
      <c r="L275" s="93"/>
      <c r="M275" s="94"/>
      <c r="N275" s="101" t="s">
        <v>119</v>
      </c>
      <c r="O275" s="102"/>
      <c r="P275" s="102"/>
      <c r="Q275" s="102"/>
      <c r="R275" s="103"/>
    </row>
    <row r="276" spans="1:18" ht="14.25" customHeight="1">
      <c r="A276" s="55"/>
      <c r="B276" s="61"/>
      <c r="C276" s="61"/>
      <c r="D276" s="61"/>
      <c r="E276" s="61"/>
      <c r="F276" s="61"/>
      <c r="G276" s="61"/>
      <c r="H276" s="61"/>
      <c r="I276" s="56"/>
      <c r="J276" s="95"/>
      <c r="K276" s="96"/>
      <c r="L276" s="96"/>
      <c r="M276" s="97"/>
      <c r="N276" s="104"/>
      <c r="O276" s="105"/>
      <c r="P276" s="105"/>
      <c r="Q276" s="105"/>
      <c r="R276" s="106"/>
    </row>
    <row r="277" spans="1:18">
      <c r="A277" s="57" t="s">
        <v>53</v>
      </c>
      <c r="B277" s="71"/>
      <c r="C277" s="54"/>
      <c r="D277" s="82" t="s">
        <v>54</v>
      </c>
      <c r="E277" s="83"/>
      <c r="F277" s="57" t="s">
        <v>57</v>
      </c>
      <c r="G277" s="71"/>
      <c r="H277" s="71"/>
      <c r="I277" s="54"/>
      <c r="J277" s="95"/>
      <c r="K277" s="96"/>
      <c r="L277" s="96"/>
      <c r="M277" s="97"/>
      <c r="N277" s="104"/>
      <c r="O277" s="105"/>
      <c r="P277" s="105"/>
      <c r="Q277" s="105"/>
      <c r="R277" s="106"/>
    </row>
    <row r="278" spans="1:18" ht="15" thickBot="1">
      <c r="A278" s="58"/>
      <c r="B278" s="59"/>
      <c r="C278" s="60"/>
      <c r="D278" s="84"/>
      <c r="E278" s="85"/>
      <c r="F278" s="110"/>
      <c r="G278" s="111"/>
      <c r="H278" s="111"/>
      <c r="I278" s="112"/>
      <c r="J278" s="98"/>
      <c r="K278" s="99"/>
      <c r="L278" s="99"/>
      <c r="M278" s="100"/>
      <c r="N278" s="104"/>
      <c r="O278" s="105"/>
      <c r="P278" s="105"/>
      <c r="Q278" s="105"/>
      <c r="R278" s="106"/>
    </row>
    <row r="279" spans="1:18" ht="15" thickTop="1">
      <c r="A279" s="58"/>
      <c r="B279" s="59"/>
      <c r="C279" s="60"/>
      <c r="D279" s="84"/>
      <c r="E279" s="85"/>
      <c r="F279" s="58" t="s">
        <v>55</v>
      </c>
      <c r="G279" s="60"/>
      <c r="H279" s="58" t="s">
        <v>56</v>
      </c>
      <c r="I279" s="60"/>
      <c r="J279" s="58" t="s">
        <v>58</v>
      </c>
      <c r="K279" s="60"/>
      <c r="L279" s="58" t="s">
        <v>59</v>
      </c>
      <c r="M279" s="60"/>
      <c r="N279" s="104"/>
      <c r="O279" s="105"/>
      <c r="P279" s="105"/>
      <c r="Q279" s="105"/>
      <c r="R279" s="106"/>
    </row>
    <row r="280" spans="1:18">
      <c r="A280" s="55"/>
      <c r="B280" s="61"/>
      <c r="C280" s="56"/>
      <c r="D280" s="86"/>
      <c r="E280" s="87"/>
      <c r="F280" s="55"/>
      <c r="G280" s="56"/>
      <c r="H280" s="55"/>
      <c r="I280" s="56"/>
      <c r="J280" s="55"/>
      <c r="K280" s="56"/>
      <c r="L280" s="55"/>
      <c r="M280" s="56"/>
      <c r="N280" s="107"/>
      <c r="O280" s="108"/>
      <c r="P280" s="108"/>
      <c r="Q280" s="108"/>
      <c r="R280" s="109"/>
    </row>
    <row r="281" spans="1:18">
      <c r="A281" s="89"/>
      <c r="B281" s="91"/>
      <c r="C281" s="91"/>
      <c r="D281" s="89"/>
      <c r="E281" s="90"/>
      <c r="F281" s="89"/>
      <c r="G281" s="91"/>
      <c r="H281" s="89"/>
      <c r="I281" s="90"/>
      <c r="J281" s="91"/>
      <c r="K281" s="91"/>
      <c r="L281" s="89"/>
      <c r="M281" s="90"/>
      <c r="N281" s="89"/>
      <c r="O281" s="91"/>
      <c r="P281" s="91"/>
      <c r="Q281" s="91"/>
      <c r="R281" s="90"/>
    </row>
    <row r="282" spans="1:18">
      <c r="A282" s="36"/>
      <c r="B282" s="31"/>
      <c r="C282" s="31"/>
      <c r="D282" s="36"/>
      <c r="E282" s="32"/>
      <c r="F282" s="36"/>
      <c r="G282" s="47"/>
      <c r="H282" s="36"/>
      <c r="I282" s="32"/>
      <c r="J282" s="47"/>
      <c r="K282" s="47"/>
      <c r="L282" s="36"/>
      <c r="M282" s="32"/>
      <c r="N282" s="36"/>
      <c r="O282" s="31"/>
      <c r="P282" s="31"/>
      <c r="Q282" s="31"/>
      <c r="R282" s="32"/>
    </row>
    <row r="283" spans="1:18">
      <c r="A283" s="36"/>
      <c r="B283" s="31"/>
      <c r="C283" s="31"/>
      <c r="D283" s="36"/>
      <c r="E283" s="32"/>
      <c r="F283" s="36"/>
      <c r="G283" s="47"/>
      <c r="H283" s="36"/>
      <c r="I283" s="32"/>
      <c r="J283" s="47"/>
      <c r="K283" s="47"/>
      <c r="L283" s="36"/>
      <c r="M283" s="32"/>
      <c r="N283" s="36"/>
      <c r="O283" s="31"/>
      <c r="P283" s="31"/>
      <c r="Q283" s="31"/>
      <c r="R283" s="32"/>
    </row>
    <row r="284" spans="1:18">
      <c r="A284" s="36"/>
      <c r="B284" s="31"/>
      <c r="C284" s="31"/>
      <c r="D284" s="36"/>
      <c r="E284" s="32"/>
      <c r="F284" s="36"/>
      <c r="G284" s="47"/>
      <c r="H284" s="36"/>
      <c r="I284" s="32"/>
      <c r="J284" s="47"/>
      <c r="K284" s="47"/>
      <c r="L284" s="36"/>
      <c r="M284" s="32"/>
      <c r="N284" s="36"/>
      <c r="O284" s="31"/>
      <c r="P284" s="31"/>
      <c r="Q284" s="31"/>
      <c r="R284" s="32"/>
    </row>
    <row r="285" spans="1:18">
      <c r="A285" s="36"/>
      <c r="B285" s="31"/>
      <c r="C285" s="31"/>
      <c r="D285" s="36"/>
      <c r="E285" s="32"/>
      <c r="F285" s="36"/>
      <c r="G285" s="47"/>
      <c r="H285" s="36"/>
      <c r="I285" s="32"/>
      <c r="J285" s="47"/>
      <c r="K285" s="47"/>
      <c r="L285" s="36"/>
      <c r="M285" s="32"/>
      <c r="N285" s="36"/>
      <c r="O285" s="31"/>
      <c r="P285" s="31"/>
      <c r="Q285" s="31"/>
      <c r="R285" s="32"/>
    </row>
    <row r="286" spans="1:18">
      <c r="A286" s="36"/>
      <c r="B286" s="31"/>
      <c r="C286" s="31"/>
      <c r="D286" s="36"/>
      <c r="E286" s="32"/>
      <c r="F286" s="36"/>
      <c r="G286" s="47"/>
      <c r="H286" s="36"/>
      <c r="I286" s="32"/>
      <c r="J286" s="47"/>
      <c r="K286" s="47"/>
      <c r="L286" s="36"/>
      <c r="M286" s="32"/>
      <c r="N286" s="36"/>
      <c r="O286" s="31"/>
      <c r="P286" s="31"/>
      <c r="Q286" s="31"/>
      <c r="R286" s="32"/>
    </row>
    <row r="287" spans="1:18">
      <c r="A287" s="36"/>
      <c r="B287" s="31"/>
      <c r="C287" s="31"/>
      <c r="D287" s="36"/>
      <c r="E287" s="32"/>
      <c r="F287" s="36"/>
      <c r="G287" s="47"/>
      <c r="H287" s="36"/>
      <c r="I287" s="32"/>
      <c r="J287" s="47"/>
      <c r="K287" s="47"/>
      <c r="L287" s="36"/>
      <c r="M287" s="32"/>
      <c r="N287" s="36"/>
      <c r="O287" s="31"/>
      <c r="P287" s="31"/>
      <c r="Q287" s="31"/>
      <c r="R287" s="32"/>
    </row>
    <row r="288" spans="1:18">
      <c r="A288" s="36"/>
      <c r="B288" s="31"/>
      <c r="C288" s="31"/>
      <c r="D288" s="36"/>
      <c r="E288" s="32"/>
      <c r="F288" s="36"/>
      <c r="G288" s="47"/>
      <c r="H288" s="36"/>
      <c r="I288" s="32"/>
      <c r="J288" s="47"/>
      <c r="K288" s="47"/>
      <c r="L288" s="36"/>
      <c r="M288" s="32"/>
      <c r="N288" s="36"/>
      <c r="O288" s="31"/>
      <c r="P288" s="31"/>
      <c r="Q288" s="31"/>
      <c r="R288" s="32"/>
    </row>
    <row r="289" spans="1:18">
      <c r="A289" s="36"/>
      <c r="B289" s="31"/>
      <c r="C289" s="31"/>
      <c r="D289" s="36"/>
      <c r="E289" s="32"/>
      <c r="F289" s="36"/>
      <c r="G289" s="47"/>
      <c r="H289" s="36"/>
      <c r="I289" s="32"/>
      <c r="J289" s="47"/>
      <c r="K289" s="47"/>
      <c r="L289" s="36"/>
      <c r="M289" s="32"/>
      <c r="N289" s="36"/>
      <c r="O289" s="31"/>
      <c r="P289" s="31"/>
      <c r="Q289" s="31"/>
      <c r="R289" s="32"/>
    </row>
    <row r="290" spans="1:18">
      <c r="A290" s="36"/>
      <c r="B290" s="31"/>
      <c r="C290" s="31"/>
      <c r="D290" s="36"/>
      <c r="E290" s="32"/>
      <c r="F290" s="36"/>
      <c r="G290" s="47"/>
      <c r="H290" s="36"/>
      <c r="I290" s="32"/>
      <c r="J290" s="47"/>
      <c r="K290" s="47"/>
      <c r="L290" s="36"/>
      <c r="M290" s="32"/>
      <c r="N290" s="36"/>
      <c r="O290" s="31"/>
      <c r="P290" s="31"/>
      <c r="Q290" s="31"/>
      <c r="R290" s="32"/>
    </row>
    <row r="291" spans="1:18">
      <c r="A291" s="36"/>
      <c r="B291" s="31"/>
      <c r="C291" s="31"/>
      <c r="D291" s="36"/>
      <c r="E291" s="32"/>
      <c r="F291" s="36"/>
      <c r="G291" s="47"/>
      <c r="H291" s="36"/>
      <c r="I291" s="32"/>
      <c r="J291" s="47"/>
      <c r="K291" s="47"/>
      <c r="L291" s="36"/>
      <c r="M291" s="32"/>
      <c r="N291" s="36"/>
      <c r="O291" s="31"/>
      <c r="P291" s="31"/>
      <c r="Q291" s="31"/>
      <c r="R291" s="32"/>
    </row>
    <row r="292" spans="1:18">
      <c r="A292" s="36"/>
      <c r="B292" s="31"/>
      <c r="C292" s="31"/>
      <c r="D292" s="36"/>
      <c r="E292" s="32"/>
      <c r="F292" s="36"/>
      <c r="G292" s="47"/>
      <c r="H292" s="36"/>
      <c r="I292" s="32"/>
      <c r="J292" s="47"/>
      <c r="K292" s="47"/>
      <c r="L292" s="36"/>
      <c r="M292" s="32"/>
      <c r="N292" s="36"/>
      <c r="O292" s="31"/>
      <c r="P292" s="31"/>
      <c r="Q292" s="31"/>
      <c r="R292" s="32"/>
    </row>
    <row r="293" spans="1:18">
      <c r="A293" s="36"/>
      <c r="B293" s="31"/>
      <c r="C293" s="31"/>
      <c r="D293" s="36"/>
      <c r="E293" s="32"/>
      <c r="F293" s="36"/>
      <c r="G293" s="47"/>
      <c r="H293" s="36"/>
      <c r="I293" s="32"/>
      <c r="J293" s="47"/>
      <c r="K293" s="47"/>
      <c r="L293" s="36"/>
      <c r="M293" s="32"/>
      <c r="N293" s="36"/>
      <c r="O293" s="31"/>
      <c r="P293" s="31"/>
      <c r="Q293" s="31"/>
      <c r="R293" s="32"/>
    </row>
    <row r="294" spans="1:18">
      <c r="A294" s="36"/>
      <c r="B294" s="31"/>
      <c r="C294" s="31"/>
      <c r="D294" s="36"/>
      <c r="E294" s="32"/>
      <c r="F294" s="36"/>
      <c r="G294" s="47"/>
      <c r="H294" s="36"/>
      <c r="I294" s="32"/>
      <c r="J294" s="47"/>
      <c r="K294" s="47"/>
      <c r="L294" s="36"/>
      <c r="M294" s="32"/>
      <c r="N294" s="36"/>
      <c r="O294" s="31"/>
      <c r="P294" s="31"/>
      <c r="Q294" s="31"/>
      <c r="R294" s="32"/>
    </row>
    <row r="295" spans="1:18">
      <c r="A295" s="30">
        <f>Q261</f>
        <v>27221.61</v>
      </c>
      <c r="B295" s="31"/>
      <c r="C295" s="31"/>
      <c r="D295" s="36"/>
      <c r="E295" s="32"/>
      <c r="F295" s="36"/>
      <c r="G295" s="47"/>
      <c r="H295" s="30">
        <f>A295</f>
        <v>27221.61</v>
      </c>
      <c r="I295" s="32"/>
      <c r="J295" s="47"/>
      <c r="K295" s="47"/>
      <c r="L295" s="36"/>
      <c r="M295" s="32"/>
      <c r="N295" s="36"/>
      <c r="O295" s="31"/>
      <c r="P295" s="31"/>
      <c r="Q295" s="31"/>
      <c r="R295" s="32"/>
    </row>
    <row r="296" spans="1:18">
      <c r="A296" s="30">
        <f>Q262</f>
        <v>27412.44</v>
      </c>
      <c r="B296" s="31"/>
      <c r="C296" s="31"/>
      <c r="D296" s="36"/>
      <c r="E296" s="32"/>
      <c r="F296" s="36"/>
      <c r="G296" s="47"/>
      <c r="H296" s="30">
        <f>A296</f>
        <v>27412.44</v>
      </c>
      <c r="I296" s="32"/>
      <c r="J296" s="47"/>
      <c r="K296" s="47"/>
      <c r="L296" s="36"/>
      <c r="M296" s="32"/>
      <c r="N296" s="36"/>
      <c r="O296" s="31"/>
      <c r="P296" s="31"/>
      <c r="Q296" s="31"/>
      <c r="R296" s="32"/>
    </row>
    <row r="297" spans="1:18">
      <c r="A297" s="30">
        <f>Q263</f>
        <v>98483.5</v>
      </c>
      <c r="B297" s="31"/>
      <c r="C297" s="31"/>
      <c r="D297" s="30">
        <f>D166</f>
        <v>24690.19</v>
      </c>
      <c r="E297" s="32"/>
      <c r="F297" s="36"/>
      <c r="G297" s="47"/>
      <c r="H297" s="30">
        <f>(A297+D297)</f>
        <v>123173.69</v>
      </c>
      <c r="I297" s="32"/>
      <c r="J297" s="140">
        <f>J160</f>
        <v>0</v>
      </c>
      <c r="K297" s="47"/>
      <c r="L297" s="30">
        <f>(O263-H297+J297)</f>
        <v>3326.3099999999977</v>
      </c>
      <c r="M297" s="32"/>
      <c r="N297" s="36"/>
      <c r="O297" s="31"/>
      <c r="P297" s="31"/>
      <c r="Q297" s="31"/>
      <c r="R297" s="32"/>
    </row>
    <row r="298" spans="1:18">
      <c r="A298" s="36"/>
      <c r="B298" s="31"/>
      <c r="C298" s="31"/>
      <c r="D298" s="36"/>
      <c r="E298" s="32"/>
      <c r="F298" s="36"/>
      <c r="G298" s="47"/>
      <c r="H298" s="36"/>
      <c r="I298" s="32"/>
      <c r="J298" s="47"/>
      <c r="K298" s="47"/>
      <c r="L298" s="36"/>
      <c r="M298" s="32"/>
      <c r="N298" s="36"/>
      <c r="O298" s="31"/>
      <c r="P298" s="31"/>
      <c r="Q298" s="31"/>
      <c r="R298" s="32"/>
    </row>
    <row r="299" spans="1:18">
      <c r="A299" s="36"/>
      <c r="B299" s="31"/>
      <c r="C299" s="31"/>
      <c r="D299" s="36"/>
      <c r="E299" s="32"/>
      <c r="F299" s="36"/>
      <c r="G299" s="47"/>
      <c r="H299" s="36"/>
      <c r="I299" s="32"/>
      <c r="J299" s="47"/>
      <c r="K299" s="47"/>
      <c r="L299" s="36"/>
      <c r="M299" s="32"/>
      <c r="N299" s="36"/>
      <c r="O299" s="31"/>
      <c r="P299" s="31"/>
      <c r="Q299" s="31"/>
      <c r="R299" s="32"/>
    </row>
    <row r="300" spans="1:18">
      <c r="A300" s="36"/>
      <c r="B300" s="31"/>
      <c r="C300" s="31"/>
      <c r="D300" s="36"/>
      <c r="E300" s="32"/>
      <c r="F300" s="36"/>
      <c r="G300" s="47"/>
      <c r="H300" s="36"/>
      <c r="I300" s="32"/>
      <c r="J300" s="47"/>
      <c r="K300" s="47"/>
      <c r="L300" s="36"/>
      <c r="M300" s="32"/>
      <c r="N300" s="36"/>
      <c r="O300" s="31"/>
      <c r="P300" s="31"/>
      <c r="Q300" s="31"/>
      <c r="R300" s="32"/>
    </row>
    <row r="301" spans="1:18">
      <c r="A301" s="30">
        <f>Q267</f>
        <v>12725.85</v>
      </c>
      <c r="B301" s="31"/>
      <c r="C301" s="31"/>
      <c r="D301" s="36">
        <f>D235</f>
        <v>1226.95</v>
      </c>
      <c r="E301" s="32"/>
      <c r="F301" s="36"/>
      <c r="G301" s="47"/>
      <c r="H301" s="30">
        <f>(A301+D301)</f>
        <v>13952.800000000001</v>
      </c>
      <c r="I301" s="32"/>
      <c r="J301" s="47"/>
      <c r="K301" s="47"/>
      <c r="L301" s="30">
        <f>(O267-H301)</f>
        <v>1047.1999999999989</v>
      </c>
      <c r="M301" s="32"/>
      <c r="N301" s="36"/>
      <c r="O301" s="31"/>
      <c r="P301" s="31"/>
      <c r="Q301" s="31"/>
      <c r="R301" s="32"/>
    </row>
    <row r="302" spans="1:18">
      <c r="A302" s="36"/>
      <c r="B302" s="31"/>
      <c r="C302" s="31"/>
      <c r="D302" s="36"/>
      <c r="E302" s="32"/>
      <c r="F302" s="36"/>
      <c r="G302" s="47"/>
      <c r="H302" s="36"/>
      <c r="I302" s="32"/>
      <c r="J302" s="47"/>
      <c r="K302" s="47"/>
      <c r="L302" s="36"/>
      <c r="M302" s="32"/>
      <c r="N302" s="36"/>
      <c r="O302" s="31"/>
      <c r="P302" s="31"/>
      <c r="Q302" s="31"/>
      <c r="R302" s="32"/>
    </row>
    <row r="303" spans="1:18">
      <c r="A303" s="36"/>
      <c r="B303" s="31"/>
      <c r="C303" s="31"/>
      <c r="D303" s="36"/>
      <c r="E303" s="32"/>
      <c r="F303" s="36"/>
      <c r="G303" s="47"/>
      <c r="H303" s="36"/>
      <c r="I303" s="32"/>
      <c r="J303" s="47"/>
      <c r="K303" s="47"/>
      <c r="L303" s="36"/>
      <c r="M303" s="32"/>
      <c r="N303" s="36"/>
      <c r="O303" s="31"/>
      <c r="P303" s="31"/>
      <c r="Q303" s="31"/>
      <c r="R303" s="32"/>
    </row>
    <row r="304" spans="1:18">
      <c r="A304" s="48">
        <f>SUM(A295:C301)</f>
        <v>165843.4</v>
      </c>
      <c r="B304" s="71"/>
      <c r="C304" s="54"/>
      <c r="D304" s="48">
        <f>SUM(D297:E301)</f>
        <v>25917.14</v>
      </c>
      <c r="E304" s="54"/>
      <c r="F304" s="57"/>
      <c r="G304" s="54"/>
      <c r="H304" s="48">
        <f>SUM(H295:I301)</f>
        <v>191760.53999999998</v>
      </c>
      <c r="I304" s="54"/>
      <c r="J304" s="48">
        <f>SUM(J297:K303)</f>
        <v>0</v>
      </c>
      <c r="K304" s="54"/>
      <c r="L304" s="48">
        <f>SUM(L297:M301)</f>
        <v>4373.5099999999966</v>
      </c>
      <c r="M304" s="54"/>
      <c r="N304" s="58"/>
      <c r="O304" s="59"/>
      <c r="P304" s="59"/>
      <c r="Q304" s="59"/>
      <c r="R304" s="60"/>
    </row>
    <row r="305" spans="1:18">
      <c r="A305" s="55"/>
      <c r="B305" s="61"/>
      <c r="C305" s="56"/>
      <c r="D305" s="55"/>
      <c r="E305" s="56"/>
      <c r="F305" s="55"/>
      <c r="G305" s="56"/>
      <c r="H305" s="55"/>
      <c r="I305" s="56"/>
      <c r="J305" s="55"/>
      <c r="K305" s="56"/>
      <c r="L305" s="55"/>
      <c r="M305" s="56"/>
      <c r="N305" s="55"/>
      <c r="O305" s="61"/>
      <c r="P305" s="61"/>
      <c r="Q305" s="61"/>
      <c r="R305" s="56"/>
    </row>
    <row r="306" spans="1:1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1:18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</row>
    <row r="308" spans="1:1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</row>
    <row r="309" spans="1:18" ht="15" customHeight="1">
      <c r="A309" s="34" t="s">
        <v>79</v>
      </c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</row>
    <row r="310" spans="1:18" ht="14.25" customHeight="1">
      <c r="A310" s="62" t="s">
        <v>3</v>
      </c>
      <c r="B310" s="65" t="s">
        <v>37</v>
      </c>
      <c r="C310" s="66"/>
      <c r="D310" s="67"/>
      <c r="E310" s="57" t="s">
        <v>120</v>
      </c>
      <c r="F310" s="71"/>
      <c r="G310" s="71"/>
      <c r="H310" s="54"/>
      <c r="I310" s="57" t="s">
        <v>39</v>
      </c>
      <c r="J310" s="71"/>
      <c r="K310" s="71"/>
      <c r="L310" s="71"/>
      <c r="M310" s="71"/>
      <c r="N310" s="71"/>
      <c r="O310" s="71"/>
      <c r="P310" s="54"/>
      <c r="Q310" s="72" t="s">
        <v>44</v>
      </c>
      <c r="R310" s="73"/>
    </row>
    <row r="311" spans="1:18" ht="14.25" customHeight="1">
      <c r="A311" s="63"/>
      <c r="B311" s="68"/>
      <c r="C311" s="69"/>
      <c r="D311" s="70"/>
      <c r="E311" s="58"/>
      <c r="F311" s="59"/>
      <c r="G311" s="59"/>
      <c r="H311" s="60"/>
      <c r="I311" s="55"/>
      <c r="J311" s="61"/>
      <c r="K311" s="61"/>
      <c r="L311" s="61"/>
      <c r="M311" s="61"/>
      <c r="N311" s="61"/>
      <c r="O311" s="61"/>
      <c r="P311" s="56"/>
      <c r="Q311" s="74"/>
      <c r="R311" s="75"/>
    </row>
    <row r="312" spans="1:18" ht="14.25" customHeight="1">
      <c r="A312" s="63"/>
      <c r="B312" s="63" t="s">
        <v>4</v>
      </c>
      <c r="C312" s="80" t="s">
        <v>5</v>
      </c>
      <c r="D312" s="63" t="s">
        <v>6</v>
      </c>
      <c r="E312" s="58"/>
      <c r="F312" s="59"/>
      <c r="G312" s="59"/>
      <c r="H312" s="60"/>
      <c r="I312" s="57" t="s">
        <v>40</v>
      </c>
      <c r="J312" s="54"/>
      <c r="K312" s="82" t="s">
        <v>41</v>
      </c>
      <c r="L312" s="83"/>
      <c r="M312" s="82" t="s">
        <v>42</v>
      </c>
      <c r="N312" s="83"/>
      <c r="O312" s="82" t="s">
        <v>46</v>
      </c>
      <c r="P312" s="83"/>
      <c r="Q312" s="76"/>
      <c r="R312" s="77"/>
    </row>
    <row r="313" spans="1:18" ht="14.25" customHeight="1">
      <c r="A313" s="63"/>
      <c r="B313" s="78"/>
      <c r="C313" s="80"/>
      <c r="D313" s="63"/>
      <c r="E313" s="58"/>
      <c r="F313" s="59"/>
      <c r="G313" s="59"/>
      <c r="H313" s="60"/>
      <c r="I313" s="58"/>
      <c r="J313" s="60"/>
      <c r="K313" s="84"/>
      <c r="L313" s="85"/>
      <c r="M313" s="84"/>
      <c r="N313" s="85"/>
      <c r="O313" s="84"/>
      <c r="P313" s="85"/>
      <c r="Q313" s="92" t="s">
        <v>102</v>
      </c>
      <c r="R313" s="94"/>
    </row>
    <row r="314" spans="1:18" ht="14.25" customHeight="1">
      <c r="A314" s="64"/>
      <c r="B314" s="79"/>
      <c r="C314" s="81"/>
      <c r="D314" s="64"/>
      <c r="E314" s="55"/>
      <c r="F314" s="61"/>
      <c r="G314" s="61"/>
      <c r="H314" s="56"/>
      <c r="I314" s="55"/>
      <c r="J314" s="56"/>
      <c r="K314" s="86"/>
      <c r="L314" s="87"/>
      <c r="M314" s="86"/>
      <c r="N314" s="87"/>
      <c r="O314" s="86"/>
      <c r="P314" s="87"/>
      <c r="Q314" s="138"/>
      <c r="R314" s="139"/>
    </row>
    <row r="315" spans="1:18">
      <c r="A315" s="16"/>
      <c r="B315" s="16"/>
      <c r="C315" s="16"/>
      <c r="D315" s="16"/>
      <c r="E315" s="135" t="s">
        <v>80</v>
      </c>
      <c r="F315" s="136"/>
      <c r="G315" s="136"/>
      <c r="H315" s="137"/>
      <c r="I315" s="89"/>
      <c r="J315" s="90"/>
      <c r="K315" s="89"/>
      <c r="L315" s="90"/>
      <c r="M315" s="89"/>
      <c r="N315" s="90"/>
      <c r="O315" s="89"/>
      <c r="P315" s="90"/>
      <c r="Q315" s="89"/>
      <c r="R315" s="90"/>
    </row>
    <row r="316" spans="1:18">
      <c r="A316" s="16"/>
      <c r="B316" s="16"/>
      <c r="C316" s="16"/>
      <c r="D316" s="16"/>
      <c r="E316" s="132" t="s">
        <v>81</v>
      </c>
      <c r="F316" s="133"/>
      <c r="G316" s="133"/>
      <c r="H316" s="134"/>
      <c r="I316" s="30"/>
      <c r="J316" s="88"/>
      <c r="K316" s="30"/>
      <c r="L316" s="88"/>
      <c r="M316" s="30"/>
      <c r="N316" s="88"/>
      <c r="O316" s="30"/>
      <c r="P316" s="88"/>
      <c r="Q316" s="30"/>
      <c r="R316" s="88"/>
    </row>
    <row r="317" spans="1:18">
      <c r="A317" s="16">
        <v>1</v>
      </c>
      <c r="B317" s="16">
        <v>1</v>
      </c>
      <c r="C317" s="16">
        <v>10</v>
      </c>
      <c r="D317" s="16"/>
      <c r="E317" s="120" t="s">
        <v>82</v>
      </c>
      <c r="F317" s="121"/>
      <c r="G317" s="121"/>
      <c r="H317" s="122"/>
      <c r="I317" s="30"/>
      <c r="J317" s="88"/>
      <c r="K317" s="30"/>
      <c r="L317" s="88"/>
      <c r="M317" s="30"/>
      <c r="N317" s="88"/>
      <c r="O317" s="30"/>
      <c r="P317" s="88"/>
      <c r="Q317" s="30"/>
      <c r="R317" s="88"/>
    </row>
    <row r="318" spans="1:18">
      <c r="A318" s="16">
        <v>2</v>
      </c>
      <c r="B318" s="16">
        <v>1</v>
      </c>
      <c r="C318" s="16">
        <v>20</v>
      </c>
      <c r="D318" s="16"/>
      <c r="E318" s="120" t="s">
        <v>83</v>
      </c>
      <c r="F318" s="121"/>
      <c r="G318" s="121"/>
      <c r="H318" s="122"/>
      <c r="I318" s="30">
        <v>13500</v>
      </c>
      <c r="J318" s="88"/>
      <c r="K318" s="30">
        <v>2500</v>
      </c>
      <c r="L318" s="88"/>
      <c r="M318" s="30"/>
      <c r="N318" s="88"/>
      <c r="O318" s="30">
        <f>(I318+K318)</f>
        <v>16000</v>
      </c>
      <c r="P318" s="88"/>
      <c r="Q318" s="30">
        <v>12964.21</v>
      </c>
      <c r="R318" s="88"/>
    </row>
    <row r="319" spans="1:18">
      <c r="A319" s="16"/>
      <c r="B319" s="16"/>
      <c r="C319" s="16"/>
      <c r="D319" s="16"/>
      <c r="E319" s="129"/>
      <c r="F319" s="130"/>
      <c r="G319" s="130"/>
      <c r="H319" s="131"/>
      <c r="I319" s="30"/>
      <c r="J319" s="88"/>
      <c r="K319" s="30"/>
      <c r="L319" s="88"/>
      <c r="M319" s="30"/>
      <c r="N319" s="88"/>
      <c r="O319" s="30"/>
      <c r="P319" s="88"/>
      <c r="Q319" s="30"/>
      <c r="R319" s="88"/>
    </row>
    <row r="320" spans="1:18">
      <c r="A320" s="16">
        <v>3</v>
      </c>
      <c r="B320" s="16">
        <v>1</v>
      </c>
      <c r="C320" s="16">
        <v>30</v>
      </c>
      <c r="D320" s="16"/>
      <c r="E320" s="120" t="s">
        <v>84</v>
      </c>
      <c r="F320" s="121"/>
      <c r="G320" s="121"/>
      <c r="H320" s="122"/>
      <c r="I320" s="30">
        <v>50500</v>
      </c>
      <c r="J320" s="88"/>
      <c r="K320" s="30">
        <v>9500</v>
      </c>
      <c r="L320" s="88"/>
      <c r="M320" s="30"/>
      <c r="N320" s="88"/>
      <c r="O320" s="30">
        <f t="shared" ref="O320:O331" si="4">(I320+K320)</f>
        <v>60000</v>
      </c>
      <c r="P320" s="88"/>
      <c r="Q320" s="30">
        <v>53331.85</v>
      </c>
      <c r="R320" s="88"/>
    </row>
    <row r="321" spans="1:18">
      <c r="A321" s="16">
        <v>4</v>
      </c>
      <c r="B321" s="16">
        <v>1</v>
      </c>
      <c r="C321" s="16">
        <v>40</v>
      </c>
      <c r="D321" s="16"/>
      <c r="E321" s="120" t="s">
        <v>85</v>
      </c>
      <c r="F321" s="121"/>
      <c r="G321" s="121"/>
      <c r="H321" s="122"/>
      <c r="I321" s="30"/>
      <c r="J321" s="88"/>
      <c r="K321" s="30"/>
      <c r="L321" s="88"/>
      <c r="M321" s="30"/>
      <c r="N321" s="88"/>
      <c r="O321" s="30"/>
      <c r="P321" s="88"/>
      <c r="Q321" s="30"/>
      <c r="R321" s="88"/>
    </row>
    <row r="322" spans="1:18">
      <c r="A322" s="16">
        <v>5</v>
      </c>
      <c r="B322" s="16">
        <v>1</v>
      </c>
      <c r="C322" s="16">
        <v>50</v>
      </c>
      <c r="D322" s="16"/>
      <c r="E322" s="120" t="s">
        <v>86</v>
      </c>
      <c r="F322" s="121"/>
      <c r="G322" s="121"/>
      <c r="H322" s="122"/>
      <c r="I322" s="30">
        <v>200</v>
      </c>
      <c r="J322" s="88"/>
      <c r="K322" s="30"/>
      <c r="L322" s="88"/>
      <c r="M322" s="30"/>
      <c r="N322" s="88"/>
      <c r="O322" s="30">
        <f t="shared" si="4"/>
        <v>200</v>
      </c>
      <c r="P322" s="88"/>
      <c r="Q322" s="30">
        <v>162.13999999999999</v>
      </c>
      <c r="R322" s="88"/>
    </row>
    <row r="323" spans="1:18">
      <c r="A323" s="16">
        <v>6</v>
      </c>
      <c r="B323" s="16">
        <v>1</v>
      </c>
      <c r="C323" s="16">
        <v>60</v>
      </c>
      <c r="D323" s="16"/>
      <c r="E323" s="120" t="s">
        <v>87</v>
      </c>
      <c r="F323" s="121"/>
      <c r="G323" s="121"/>
      <c r="H323" s="122"/>
      <c r="I323" s="30">
        <v>1800</v>
      </c>
      <c r="J323" s="88"/>
      <c r="K323" s="30"/>
      <c r="L323" s="88"/>
      <c r="M323" s="30"/>
      <c r="N323" s="88"/>
      <c r="O323" s="30">
        <f t="shared" si="4"/>
        <v>1800</v>
      </c>
      <c r="P323" s="88"/>
      <c r="Q323" s="30">
        <v>1617.83</v>
      </c>
      <c r="R323" s="88"/>
    </row>
    <row r="324" spans="1:18">
      <c r="A324" s="16">
        <v>7</v>
      </c>
      <c r="B324" s="16">
        <v>1</v>
      </c>
      <c r="C324" s="16">
        <v>70</v>
      </c>
      <c r="D324" s="16"/>
      <c r="E324" s="120" t="s">
        <v>88</v>
      </c>
      <c r="F324" s="121"/>
      <c r="G324" s="121"/>
      <c r="H324" s="122"/>
      <c r="I324" s="30"/>
      <c r="J324" s="88"/>
      <c r="K324" s="30"/>
      <c r="L324" s="88"/>
      <c r="M324" s="30"/>
      <c r="N324" s="88"/>
      <c r="O324" s="30"/>
      <c r="P324" s="88"/>
      <c r="Q324" s="30"/>
      <c r="R324" s="88"/>
    </row>
    <row r="325" spans="1:18">
      <c r="A325" s="16">
        <v>8</v>
      </c>
      <c r="B325" s="16">
        <v>1</v>
      </c>
      <c r="C325" s="16">
        <v>80</v>
      </c>
      <c r="D325" s="16"/>
      <c r="E325" s="120" t="s">
        <v>89</v>
      </c>
      <c r="F325" s="121"/>
      <c r="G325" s="121"/>
      <c r="H325" s="122"/>
      <c r="I325" s="30">
        <v>1000</v>
      </c>
      <c r="J325" s="88"/>
      <c r="K325" s="30"/>
      <c r="L325" s="88"/>
      <c r="M325" s="30"/>
      <c r="N325" s="88"/>
      <c r="O325" s="30">
        <f t="shared" si="4"/>
        <v>1000</v>
      </c>
      <c r="P325" s="88"/>
      <c r="Q325" s="30">
        <v>920</v>
      </c>
      <c r="R325" s="88"/>
    </row>
    <row r="326" spans="1:18">
      <c r="A326" s="16">
        <v>9</v>
      </c>
      <c r="B326" s="16">
        <v>1</v>
      </c>
      <c r="C326" s="16">
        <v>90</v>
      </c>
      <c r="D326" s="16"/>
      <c r="E326" s="120" t="s">
        <v>90</v>
      </c>
      <c r="F326" s="121"/>
      <c r="G326" s="121"/>
      <c r="H326" s="122"/>
      <c r="I326" s="30">
        <v>37000</v>
      </c>
      <c r="J326" s="88"/>
      <c r="K326" s="30">
        <v>1000</v>
      </c>
      <c r="L326" s="88"/>
      <c r="M326" s="30"/>
      <c r="N326" s="88"/>
      <c r="O326" s="30">
        <f t="shared" si="4"/>
        <v>38000</v>
      </c>
      <c r="P326" s="88"/>
      <c r="Q326" s="30">
        <v>34639.68</v>
      </c>
      <c r="R326" s="88"/>
    </row>
    <row r="327" spans="1:18">
      <c r="A327" s="16">
        <v>10</v>
      </c>
      <c r="B327" s="16">
        <v>1</v>
      </c>
      <c r="C327" s="16">
        <v>100</v>
      </c>
      <c r="D327" s="16"/>
      <c r="E327" s="120" t="s">
        <v>91</v>
      </c>
      <c r="F327" s="121"/>
      <c r="G327" s="121"/>
      <c r="H327" s="122"/>
      <c r="I327" s="30">
        <v>1000</v>
      </c>
      <c r="J327" s="88"/>
      <c r="K327" s="30">
        <v>500</v>
      </c>
      <c r="L327" s="88"/>
      <c r="M327" s="30"/>
      <c r="N327" s="88"/>
      <c r="O327" s="30">
        <f t="shared" si="4"/>
        <v>1500</v>
      </c>
      <c r="P327" s="88"/>
      <c r="Q327" s="30">
        <v>1086.5999999999999</v>
      </c>
      <c r="R327" s="88"/>
    </row>
    <row r="328" spans="1:18">
      <c r="A328" s="16">
        <v>11</v>
      </c>
      <c r="B328" s="16">
        <v>1</v>
      </c>
      <c r="C328" s="16">
        <v>110</v>
      </c>
      <c r="D328" s="16"/>
      <c r="E328" s="120" t="s">
        <v>92</v>
      </c>
      <c r="F328" s="125"/>
      <c r="G328" s="125"/>
      <c r="H328" s="122"/>
      <c r="I328" s="30">
        <v>2000</v>
      </c>
      <c r="J328" s="88"/>
      <c r="K328" s="30"/>
      <c r="L328" s="88"/>
      <c r="M328" s="30">
        <v>500</v>
      </c>
      <c r="N328" s="88"/>
      <c r="O328" s="30">
        <v>1500</v>
      </c>
      <c r="P328" s="88"/>
      <c r="Q328" s="30">
        <v>1225.78</v>
      </c>
      <c r="R328" s="88"/>
    </row>
    <row r="329" spans="1:18" ht="14.25" customHeight="1">
      <c r="A329" s="16">
        <v>12</v>
      </c>
      <c r="B329" s="16">
        <v>1</v>
      </c>
      <c r="C329" s="16">
        <v>120</v>
      </c>
      <c r="D329" s="16"/>
      <c r="E329" s="120" t="s">
        <v>93</v>
      </c>
      <c r="F329" s="121"/>
      <c r="G329" s="121"/>
      <c r="H329" s="122"/>
      <c r="I329" s="30"/>
      <c r="J329" s="124"/>
      <c r="K329" s="30"/>
      <c r="L329" s="113"/>
      <c r="M329" s="30"/>
      <c r="N329" s="113"/>
      <c r="O329" s="30"/>
      <c r="P329" s="88"/>
      <c r="Q329" s="30"/>
      <c r="R329" s="113"/>
    </row>
    <row r="330" spans="1:18" ht="15">
      <c r="A330" s="16">
        <v>13</v>
      </c>
      <c r="B330" s="16">
        <v>1</v>
      </c>
      <c r="C330" s="16">
        <v>130</v>
      </c>
      <c r="D330" s="16"/>
      <c r="E330" s="120" t="s">
        <v>94</v>
      </c>
      <c r="F330" s="121"/>
      <c r="G330" s="121"/>
      <c r="H330" s="122"/>
      <c r="I330" s="30">
        <v>3000</v>
      </c>
      <c r="J330" s="124"/>
      <c r="K330" s="30"/>
      <c r="L330" s="113"/>
      <c r="M330" s="30"/>
      <c r="N330" s="113"/>
      <c r="O330" s="30">
        <f t="shared" si="4"/>
        <v>3000</v>
      </c>
      <c r="P330" s="88"/>
      <c r="Q330" s="30">
        <v>2966.64</v>
      </c>
      <c r="R330" s="113"/>
    </row>
    <row r="331" spans="1:18" ht="15">
      <c r="A331" s="16">
        <v>14</v>
      </c>
      <c r="B331" s="16">
        <v>1</v>
      </c>
      <c r="C331" s="16">
        <v>140</v>
      </c>
      <c r="D331" s="16"/>
      <c r="E331" s="126" t="s">
        <v>95</v>
      </c>
      <c r="F331" s="127"/>
      <c r="G331" s="127"/>
      <c r="H331" s="128"/>
      <c r="I331" s="30">
        <v>2500</v>
      </c>
      <c r="J331" s="124"/>
      <c r="K331" s="30">
        <v>500</v>
      </c>
      <c r="L331" s="113"/>
      <c r="M331" s="30"/>
      <c r="N331" s="113"/>
      <c r="O331" s="30">
        <f t="shared" si="4"/>
        <v>3000</v>
      </c>
      <c r="P331" s="88"/>
      <c r="Q331" s="30">
        <v>2048.9299999999998</v>
      </c>
      <c r="R331" s="113"/>
    </row>
    <row r="332" spans="1:18" ht="15">
      <c r="A332" s="16">
        <v>15</v>
      </c>
      <c r="B332" s="16">
        <v>1</v>
      </c>
      <c r="C332" s="16">
        <v>150</v>
      </c>
      <c r="D332" s="16"/>
      <c r="E332" s="120" t="s">
        <v>96</v>
      </c>
      <c r="F332" s="121"/>
      <c r="G332" s="121"/>
      <c r="H332" s="122"/>
      <c r="I332" s="30"/>
      <c r="J332" s="124"/>
      <c r="K332" s="30"/>
      <c r="L332" s="113"/>
      <c r="M332" s="30"/>
      <c r="N332" s="113"/>
      <c r="O332" s="30"/>
      <c r="P332" s="88"/>
      <c r="Q332" s="30"/>
      <c r="R332" s="113"/>
    </row>
    <row r="333" spans="1:18" ht="15">
      <c r="A333" s="16">
        <v>16</v>
      </c>
      <c r="B333" s="16">
        <v>1</v>
      </c>
      <c r="C333" s="16">
        <v>160</v>
      </c>
      <c r="D333" s="16"/>
      <c r="E333" s="120" t="s">
        <v>97</v>
      </c>
      <c r="F333" s="121"/>
      <c r="G333" s="121"/>
      <c r="H333" s="122"/>
      <c r="I333" s="30">
        <v>500</v>
      </c>
      <c r="J333" s="124"/>
      <c r="K333" s="30"/>
      <c r="L333" s="113"/>
      <c r="M333" s="30"/>
      <c r="N333" s="113"/>
      <c r="O333" s="30">
        <v>500</v>
      </c>
      <c r="P333" s="88"/>
      <c r="Q333" s="30">
        <v>432.49</v>
      </c>
      <c r="R333" s="113"/>
    </row>
    <row r="334" spans="1:18" ht="15">
      <c r="A334" s="16"/>
      <c r="B334" s="16"/>
      <c r="C334" s="16"/>
      <c r="D334" s="16"/>
      <c r="E334" s="120" t="s">
        <v>98</v>
      </c>
      <c r="F334" s="125"/>
      <c r="G334" s="125"/>
      <c r="H334" s="122"/>
      <c r="I334" s="30"/>
      <c r="J334" s="124"/>
      <c r="K334" s="30"/>
      <c r="L334" s="113"/>
      <c r="M334" s="30"/>
      <c r="N334" s="113"/>
      <c r="O334" s="30"/>
      <c r="P334" s="88"/>
      <c r="Q334" s="30"/>
      <c r="R334" s="113"/>
    </row>
    <row r="335" spans="1:18" ht="15">
      <c r="A335" s="16"/>
      <c r="B335" s="16"/>
      <c r="C335" s="16"/>
      <c r="D335" s="16"/>
      <c r="E335" s="120" t="s">
        <v>99</v>
      </c>
      <c r="F335" s="121"/>
      <c r="G335" s="121"/>
      <c r="H335" s="122"/>
      <c r="I335" s="30"/>
      <c r="J335" s="124"/>
      <c r="K335" s="30"/>
      <c r="L335" s="113"/>
      <c r="M335" s="30"/>
      <c r="N335" s="113"/>
      <c r="O335" s="30"/>
      <c r="P335" s="88"/>
      <c r="Q335" s="30"/>
      <c r="R335" s="113"/>
    </row>
    <row r="336" spans="1:18" ht="15">
      <c r="A336" s="16"/>
      <c r="B336" s="16"/>
      <c r="C336" s="16"/>
      <c r="D336" s="16"/>
      <c r="E336" s="120"/>
      <c r="F336" s="121"/>
      <c r="G336" s="121"/>
      <c r="H336" s="122"/>
      <c r="I336" s="30"/>
      <c r="J336" s="124"/>
      <c r="K336" s="30"/>
      <c r="L336" s="113"/>
      <c r="M336" s="30"/>
      <c r="N336" s="113"/>
      <c r="O336" s="30"/>
      <c r="P336" s="113"/>
      <c r="Q336" s="30"/>
      <c r="R336" s="113"/>
    </row>
    <row r="337" spans="1:18" ht="15">
      <c r="A337" s="16"/>
      <c r="B337" s="16"/>
      <c r="C337" s="16"/>
      <c r="D337" s="16"/>
      <c r="E337" s="120"/>
      <c r="F337" s="121"/>
      <c r="G337" s="121"/>
      <c r="H337" s="122"/>
      <c r="I337" s="30"/>
      <c r="J337" s="124"/>
      <c r="K337" s="30"/>
      <c r="L337" s="113"/>
      <c r="M337" s="30"/>
      <c r="N337" s="113"/>
      <c r="O337" s="30"/>
      <c r="P337" s="113"/>
      <c r="Q337" s="30"/>
      <c r="R337" s="113"/>
    </row>
    <row r="338" spans="1:18" ht="15">
      <c r="A338" s="16"/>
      <c r="B338" s="16"/>
      <c r="C338" s="16"/>
      <c r="D338" s="16"/>
      <c r="E338" s="120"/>
      <c r="F338" s="121"/>
      <c r="G338" s="121"/>
      <c r="H338" s="122"/>
      <c r="I338" s="123"/>
      <c r="J338" s="113"/>
      <c r="K338" s="30"/>
      <c r="L338" s="113"/>
      <c r="M338" s="30"/>
      <c r="N338" s="113"/>
      <c r="O338" s="30"/>
      <c r="P338" s="113"/>
      <c r="Q338" s="30"/>
      <c r="R338" s="113"/>
    </row>
    <row r="339" spans="1:18" ht="24" customHeight="1">
      <c r="A339" s="16"/>
      <c r="B339" s="16"/>
      <c r="C339" s="16"/>
      <c r="D339" s="16"/>
      <c r="E339" s="114" t="s">
        <v>100</v>
      </c>
      <c r="F339" s="115"/>
      <c r="G339" s="115"/>
      <c r="H339" s="116"/>
      <c r="I339" s="117">
        <f>SUM(I317:J335)</f>
        <v>113000</v>
      </c>
      <c r="J339" s="118"/>
      <c r="K339" s="117">
        <f>SUM(K317:L335)</f>
        <v>14000</v>
      </c>
      <c r="L339" s="119"/>
      <c r="M339" s="117">
        <v>500</v>
      </c>
      <c r="N339" s="119"/>
      <c r="O339" s="117">
        <f>SUM(O317:P335)</f>
        <v>126500</v>
      </c>
      <c r="P339" s="119"/>
      <c r="Q339" s="117">
        <f>SUM(Q317:R335)</f>
        <v>111396.15</v>
      </c>
      <c r="R339" s="119"/>
    </row>
    <row r="340" spans="1:18" ht="14.25" customHeight="1"/>
    <row r="341" spans="1:18" ht="14.25" customHeight="1"/>
    <row r="342" spans="1:18" ht="14.25" customHeight="1"/>
    <row r="343" spans="1:18">
      <c r="A343" s="34" t="s">
        <v>101</v>
      </c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</row>
    <row r="344" spans="1:18">
      <c r="A344" s="57" t="s">
        <v>61</v>
      </c>
      <c r="B344" s="71"/>
      <c r="C344" s="71"/>
      <c r="D344" s="71"/>
      <c r="E344" s="71"/>
      <c r="F344" s="71"/>
      <c r="G344" s="71"/>
      <c r="H344" s="71"/>
      <c r="I344" s="54"/>
      <c r="J344" s="92" t="s">
        <v>60</v>
      </c>
      <c r="K344" s="93"/>
      <c r="L344" s="93"/>
      <c r="M344" s="94"/>
      <c r="N344" s="101" t="s">
        <v>119</v>
      </c>
      <c r="O344" s="102"/>
      <c r="P344" s="102"/>
      <c r="Q344" s="102"/>
      <c r="R344" s="103"/>
    </row>
    <row r="345" spans="1:18" ht="14.25" customHeight="1">
      <c r="A345" s="55"/>
      <c r="B345" s="61"/>
      <c r="C345" s="61"/>
      <c r="D345" s="61"/>
      <c r="E345" s="61"/>
      <c r="F345" s="61"/>
      <c r="G345" s="61"/>
      <c r="H345" s="61"/>
      <c r="I345" s="56"/>
      <c r="J345" s="95"/>
      <c r="K345" s="96"/>
      <c r="L345" s="96"/>
      <c r="M345" s="97"/>
      <c r="N345" s="104"/>
      <c r="O345" s="105"/>
      <c r="P345" s="105"/>
      <c r="Q345" s="105"/>
      <c r="R345" s="106"/>
    </row>
    <row r="346" spans="1:18">
      <c r="A346" s="57" t="s">
        <v>103</v>
      </c>
      <c r="B346" s="71"/>
      <c r="C346" s="54"/>
      <c r="D346" s="82" t="s">
        <v>104</v>
      </c>
      <c r="E346" s="83"/>
      <c r="F346" s="57" t="s">
        <v>57</v>
      </c>
      <c r="G346" s="71"/>
      <c r="H346" s="71"/>
      <c r="I346" s="54"/>
      <c r="J346" s="95"/>
      <c r="K346" s="96"/>
      <c r="L346" s="96"/>
      <c r="M346" s="97"/>
      <c r="N346" s="104"/>
      <c r="O346" s="105"/>
      <c r="P346" s="105"/>
      <c r="Q346" s="105"/>
      <c r="R346" s="106"/>
    </row>
    <row r="347" spans="1:18" ht="15" thickBot="1">
      <c r="A347" s="58"/>
      <c r="B347" s="59"/>
      <c r="C347" s="60"/>
      <c r="D347" s="84"/>
      <c r="E347" s="85"/>
      <c r="F347" s="110"/>
      <c r="G347" s="111"/>
      <c r="H347" s="111"/>
      <c r="I347" s="112"/>
      <c r="J347" s="98"/>
      <c r="K347" s="99"/>
      <c r="L347" s="99"/>
      <c r="M347" s="100"/>
      <c r="N347" s="104"/>
      <c r="O347" s="105"/>
      <c r="P347" s="105"/>
      <c r="Q347" s="105"/>
      <c r="R347" s="106"/>
    </row>
    <row r="348" spans="1:18" ht="15" thickTop="1">
      <c r="A348" s="58"/>
      <c r="B348" s="59"/>
      <c r="C348" s="60"/>
      <c r="D348" s="84"/>
      <c r="E348" s="85"/>
      <c r="F348" s="58" t="s">
        <v>55</v>
      </c>
      <c r="G348" s="60"/>
      <c r="H348" s="58" t="s">
        <v>56</v>
      </c>
      <c r="I348" s="60"/>
      <c r="J348" s="58" t="s">
        <v>58</v>
      </c>
      <c r="K348" s="60"/>
      <c r="L348" s="58" t="s">
        <v>59</v>
      </c>
      <c r="M348" s="60"/>
      <c r="N348" s="104"/>
      <c r="O348" s="105"/>
      <c r="P348" s="105"/>
      <c r="Q348" s="105"/>
      <c r="R348" s="106"/>
    </row>
    <row r="349" spans="1:18">
      <c r="A349" s="55"/>
      <c r="B349" s="61"/>
      <c r="C349" s="56"/>
      <c r="D349" s="86"/>
      <c r="E349" s="87"/>
      <c r="F349" s="55"/>
      <c r="G349" s="56"/>
      <c r="H349" s="55"/>
      <c r="I349" s="56"/>
      <c r="J349" s="55"/>
      <c r="K349" s="56"/>
      <c r="L349" s="55"/>
      <c r="M349" s="56"/>
      <c r="N349" s="107"/>
      <c r="O349" s="108"/>
      <c r="P349" s="108"/>
      <c r="Q349" s="108"/>
      <c r="R349" s="109"/>
    </row>
    <row r="350" spans="1:18">
      <c r="A350" s="89"/>
      <c r="B350" s="91"/>
      <c r="C350" s="91"/>
      <c r="D350" s="89"/>
      <c r="E350" s="90"/>
      <c r="F350" s="89"/>
      <c r="G350" s="91"/>
      <c r="H350" s="89"/>
      <c r="I350" s="90"/>
      <c r="J350" s="91"/>
      <c r="K350" s="91"/>
      <c r="L350" s="89"/>
      <c r="M350" s="90"/>
      <c r="N350" s="89"/>
      <c r="O350" s="91"/>
      <c r="P350" s="91"/>
      <c r="Q350" s="91"/>
      <c r="R350" s="90"/>
    </row>
    <row r="351" spans="1:18">
      <c r="A351" s="36"/>
      <c r="B351" s="31"/>
      <c r="C351" s="31"/>
      <c r="D351" s="36"/>
      <c r="E351" s="32"/>
      <c r="F351" s="36"/>
      <c r="G351" s="47"/>
      <c r="H351" s="36"/>
      <c r="I351" s="32"/>
      <c r="J351" s="47"/>
      <c r="K351" s="47"/>
      <c r="L351" s="36"/>
      <c r="M351" s="32"/>
      <c r="N351" s="36"/>
      <c r="O351" s="31"/>
      <c r="P351" s="31"/>
      <c r="Q351" s="31"/>
      <c r="R351" s="32"/>
    </row>
    <row r="352" spans="1:18">
      <c r="A352" s="36"/>
      <c r="B352" s="31"/>
      <c r="C352" s="31"/>
      <c r="D352" s="30"/>
      <c r="E352" s="88"/>
      <c r="F352" s="36"/>
      <c r="G352" s="47"/>
      <c r="H352" s="36"/>
      <c r="I352" s="32"/>
      <c r="J352" s="47"/>
      <c r="K352" s="47"/>
      <c r="L352" s="36"/>
      <c r="M352" s="32"/>
      <c r="N352" s="36"/>
      <c r="O352" s="31"/>
      <c r="P352" s="31"/>
      <c r="Q352" s="31"/>
      <c r="R352" s="32"/>
    </row>
    <row r="353" spans="1:18">
      <c r="A353" s="30">
        <f>Q318</f>
        <v>12964.21</v>
      </c>
      <c r="B353" s="31"/>
      <c r="C353" s="31"/>
      <c r="D353" s="30">
        <v>2617.64</v>
      </c>
      <c r="E353" s="88"/>
      <c r="F353" s="36"/>
      <c r="G353" s="47"/>
      <c r="H353" s="30">
        <f>(A353+D353)</f>
        <v>15581.849999999999</v>
      </c>
      <c r="I353" s="32"/>
      <c r="J353" s="47"/>
      <c r="K353" s="47"/>
      <c r="L353" s="30">
        <f>(O318-H353)</f>
        <v>418.15000000000146</v>
      </c>
      <c r="M353" s="32"/>
      <c r="N353" s="36"/>
      <c r="O353" s="31"/>
      <c r="P353" s="31"/>
      <c r="Q353" s="31"/>
      <c r="R353" s="32"/>
    </row>
    <row r="354" spans="1:18">
      <c r="A354" s="30"/>
      <c r="B354" s="31"/>
      <c r="C354" s="31"/>
      <c r="D354" s="30"/>
      <c r="E354" s="88"/>
      <c r="F354" s="36"/>
      <c r="G354" s="47"/>
      <c r="H354" s="30"/>
      <c r="I354" s="32"/>
      <c r="J354" s="47"/>
      <c r="K354" s="47"/>
      <c r="L354" s="30"/>
      <c r="M354" s="32"/>
      <c r="N354" s="36"/>
      <c r="O354" s="31"/>
      <c r="P354" s="31"/>
      <c r="Q354" s="31"/>
      <c r="R354" s="32"/>
    </row>
    <row r="355" spans="1:18">
      <c r="A355" s="30">
        <f t="shared" ref="A355:A368" si="5">Q320</f>
        <v>53331.85</v>
      </c>
      <c r="B355" s="31"/>
      <c r="C355" s="31"/>
      <c r="D355" s="30">
        <v>5438.72</v>
      </c>
      <c r="E355" s="88"/>
      <c r="F355" s="36"/>
      <c r="G355" s="47"/>
      <c r="H355" s="30">
        <f t="shared" ref="H355:H368" si="6">(A355+D355)</f>
        <v>58770.57</v>
      </c>
      <c r="I355" s="32"/>
      <c r="J355" s="47"/>
      <c r="K355" s="47"/>
      <c r="L355" s="30">
        <f t="shared" ref="L355:L368" si="7">(O320-H355)</f>
        <v>1229.4300000000003</v>
      </c>
      <c r="M355" s="32"/>
      <c r="N355" s="36"/>
      <c r="O355" s="31"/>
      <c r="P355" s="31"/>
      <c r="Q355" s="31"/>
      <c r="R355" s="32"/>
    </row>
    <row r="356" spans="1:18">
      <c r="A356" s="30"/>
      <c r="B356" s="31"/>
      <c r="C356" s="31"/>
      <c r="D356" s="30"/>
      <c r="E356" s="88"/>
      <c r="F356" s="36"/>
      <c r="G356" s="47"/>
      <c r="H356" s="30"/>
      <c r="I356" s="32"/>
      <c r="J356" s="47"/>
      <c r="K356" s="47"/>
      <c r="L356" s="30"/>
      <c r="M356" s="32"/>
      <c r="N356" s="36"/>
      <c r="O356" s="31"/>
      <c r="P356" s="31"/>
      <c r="Q356" s="31"/>
      <c r="R356" s="32"/>
    </row>
    <row r="357" spans="1:18">
      <c r="A357" s="30">
        <f t="shared" si="5"/>
        <v>162.13999999999999</v>
      </c>
      <c r="B357" s="31"/>
      <c r="C357" s="31"/>
      <c r="D357" s="30"/>
      <c r="E357" s="88"/>
      <c r="F357" s="36"/>
      <c r="G357" s="47"/>
      <c r="H357" s="30">
        <f t="shared" si="6"/>
        <v>162.13999999999999</v>
      </c>
      <c r="I357" s="32"/>
      <c r="J357" s="47"/>
      <c r="K357" s="47"/>
      <c r="L357" s="30">
        <f t="shared" si="7"/>
        <v>37.860000000000014</v>
      </c>
      <c r="M357" s="32"/>
      <c r="N357" s="36"/>
      <c r="O357" s="31"/>
      <c r="P357" s="31"/>
      <c r="Q357" s="31"/>
      <c r="R357" s="32"/>
    </row>
    <row r="358" spans="1:18">
      <c r="A358" s="30">
        <f t="shared" si="5"/>
        <v>1617.83</v>
      </c>
      <c r="B358" s="31"/>
      <c r="C358" s="31"/>
      <c r="D358" s="30">
        <v>182.17</v>
      </c>
      <c r="E358" s="88"/>
      <c r="F358" s="36"/>
      <c r="G358" s="47"/>
      <c r="H358" s="30">
        <f t="shared" si="6"/>
        <v>1800</v>
      </c>
      <c r="I358" s="32"/>
      <c r="J358" s="47"/>
      <c r="K358" s="47"/>
      <c r="L358" s="30"/>
      <c r="M358" s="32"/>
      <c r="N358" s="36"/>
      <c r="O358" s="31"/>
      <c r="P358" s="31"/>
      <c r="Q358" s="31"/>
      <c r="R358" s="32"/>
    </row>
    <row r="359" spans="1:18">
      <c r="A359" s="30"/>
      <c r="B359" s="31"/>
      <c r="C359" s="31"/>
      <c r="D359" s="30"/>
      <c r="E359" s="88"/>
      <c r="F359" s="36"/>
      <c r="G359" s="47"/>
      <c r="H359" s="30"/>
      <c r="I359" s="32"/>
      <c r="J359" s="47"/>
      <c r="K359" s="47"/>
      <c r="L359" s="30"/>
      <c r="M359" s="32"/>
      <c r="N359" s="36"/>
      <c r="O359" s="31"/>
      <c r="P359" s="31"/>
      <c r="Q359" s="31"/>
      <c r="R359" s="32"/>
    </row>
    <row r="360" spans="1:18">
      <c r="A360" s="30">
        <f t="shared" si="5"/>
        <v>920</v>
      </c>
      <c r="B360" s="31"/>
      <c r="C360" s="31"/>
      <c r="D360" s="30"/>
      <c r="E360" s="88"/>
      <c r="F360" s="36"/>
      <c r="G360" s="47"/>
      <c r="H360" s="30">
        <f t="shared" si="6"/>
        <v>920</v>
      </c>
      <c r="I360" s="32"/>
      <c r="J360" s="47"/>
      <c r="K360" s="47"/>
      <c r="L360" s="30">
        <f t="shared" si="7"/>
        <v>80</v>
      </c>
      <c r="M360" s="32"/>
      <c r="N360" s="36"/>
      <c r="O360" s="31"/>
      <c r="P360" s="31"/>
      <c r="Q360" s="31"/>
      <c r="R360" s="32"/>
    </row>
    <row r="361" spans="1:18">
      <c r="A361" s="30">
        <f t="shared" si="5"/>
        <v>34639.68</v>
      </c>
      <c r="B361" s="31"/>
      <c r="C361" s="31"/>
      <c r="D361" s="30">
        <v>2930.62</v>
      </c>
      <c r="E361" s="88"/>
      <c r="F361" s="36"/>
      <c r="G361" s="47"/>
      <c r="H361" s="30">
        <f t="shared" si="6"/>
        <v>37570.300000000003</v>
      </c>
      <c r="I361" s="32"/>
      <c r="J361" s="47"/>
      <c r="K361" s="47"/>
      <c r="L361" s="30">
        <v>429.7</v>
      </c>
      <c r="M361" s="32"/>
      <c r="N361" s="36"/>
      <c r="O361" s="31"/>
      <c r="P361" s="31"/>
      <c r="Q361" s="31"/>
      <c r="R361" s="32"/>
    </row>
    <row r="362" spans="1:18">
      <c r="A362" s="30">
        <f t="shared" si="5"/>
        <v>1086.5999999999999</v>
      </c>
      <c r="B362" s="31"/>
      <c r="C362" s="31"/>
      <c r="D362" s="30">
        <v>91.79</v>
      </c>
      <c r="E362" s="88"/>
      <c r="F362" s="36"/>
      <c r="G362" s="47"/>
      <c r="H362" s="30">
        <f t="shared" si="6"/>
        <v>1178.3899999999999</v>
      </c>
      <c r="I362" s="32"/>
      <c r="J362" s="47"/>
      <c r="K362" s="47"/>
      <c r="L362" s="30">
        <f t="shared" si="7"/>
        <v>321.61000000000013</v>
      </c>
      <c r="M362" s="32"/>
      <c r="N362" s="36"/>
      <c r="O362" s="31"/>
      <c r="P362" s="31"/>
      <c r="Q362" s="31"/>
      <c r="R362" s="32"/>
    </row>
    <row r="363" spans="1:18">
      <c r="A363" s="30">
        <f t="shared" si="5"/>
        <v>1225.78</v>
      </c>
      <c r="B363" s="31"/>
      <c r="C363" s="31"/>
      <c r="D363" s="30"/>
      <c r="E363" s="88"/>
      <c r="F363" s="36"/>
      <c r="G363" s="47"/>
      <c r="H363" s="30">
        <f t="shared" si="6"/>
        <v>1225.78</v>
      </c>
      <c r="I363" s="32"/>
      <c r="J363" s="47"/>
      <c r="K363" s="47"/>
      <c r="L363" s="30">
        <f t="shared" si="7"/>
        <v>274.22000000000003</v>
      </c>
      <c r="M363" s="32"/>
      <c r="N363" s="36"/>
      <c r="O363" s="31"/>
      <c r="P363" s="31"/>
      <c r="Q363" s="31"/>
      <c r="R363" s="32"/>
    </row>
    <row r="364" spans="1:18">
      <c r="A364" s="30"/>
      <c r="B364" s="31"/>
      <c r="C364" s="31"/>
      <c r="D364" s="30"/>
      <c r="E364" s="88"/>
      <c r="F364" s="36"/>
      <c r="G364" s="47"/>
      <c r="H364" s="30"/>
      <c r="I364" s="32"/>
      <c r="J364" s="47"/>
      <c r="K364" s="47"/>
      <c r="L364" s="30"/>
      <c r="M364" s="32"/>
      <c r="N364" s="36"/>
      <c r="O364" s="31"/>
      <c r="P364" s="31"/>
      <c r="Q364" s="31"/>
      <c r="R364" s="32"/>
    </row>
    <row r="365" spans="1:18">
      <c r="A365" s="30">
        <f t="shared" si="5"/>
        <v>2966.64</v>
      </c>
      <c r="B365" s="31"/>
      <c r="C365" s="31"/>
      <c r="D365" s="30">
        <v>1.81</v>
      </c>
      <c r="E365" s="88"/>
      <c r="F365" s="36"/>
      <c r="G365" s="47"/>
      <c r="H365" s="30">
        <f t="shared" si="6"/>
        <v>2968.45</v>
      </c>
      <c r="I365" s="32"/>
      <c r="J365" s="47"/>
      <c r="K365" s="47"/>
      <c r="L365" s="30">
        <f t="shared" si="7"/>
        <v>31.550000000000182</v>
      </c>
      <c r="M365" s="32"/>
      <c r="N365" s="36"/>
      <c r="O365" s="31"/>
      <c r="P365" s="31"/>
      <c r="Q365" s="31"/>
      <c r="R365" s="32"/>
    </row>
    <row r="366" spans="1:18">
      <c r="A366" s="30">
        <f t="shared" si="5"/>
        <v>2048.9299999999998</v>
      </c>
      <c r="B366" s="31"/>
      <c r="C366" s="31"/>
      <c r="D366" s="30">
        <v>423.26</v>
      </c>
      <c r="E366" s="88"/>
      <c r="F366" s="36"/>
      <c r="G366" s="47"/>
      <c r="H366" s="30">
        <f t="shared" si="6"/>
        <v>2472.1899999999996</v>
      </c>
      <c r="I366" s="32"/>
      <c r="J366" s="47"/>
      <c r="K366" s="47"/>
      <c r="L366" s="30">
        <f t="shared" si="7"/>
        <v>527.8100000000004</v>
      </c>
      <c r="M366" s="32"/>
      <c r="N366" s="36"/>
      <c r="O366" s="31"/>
      <c r="P366" s="31"/>
      <c r="Q366" s="31"/>
      <c r="R366" s="32"/>
    </row>
    <row r="367" spans="1:18">
      <c r="A367" s="30"/>
      <c r="B367" s="31"/>
      <c r="C367" s="31"/>
      <c r="D367" s="30"/>
      <c r="E367" s="88"/>
      <c r="F367" s="36"/>
      <c r="G367" s="47"/>
      <c r="H367" s="30"/>
      <c r="I367" s="32"/>
      <c r="J367" s="47"/>
      <c r="K367" s="47"/>
      <c r="L367" s="30"/>
      <c r="M367" s="32"/>
      <c r="N367" s="36"/>
      <c r="O367" s="31"/>
      <c r="P367" s="31"/>
      <c r="Q367" s="31"/>
      <c r="R367" s="32"/>
    </row>
    <row r="368" spans="1:18">
      <c r="A368" s="30">
        <f t="shared" si="5"/>
        <v>432.49</v>
      </c>
      <c r="B368" s="31"/>
      <c r="C368" s="31"/>
      <c r="D368" s="30"/>
      <c r="E368" s="88"/>
      <c r="F368" s="36"/>
      <c r="G368" s="47"/>
      <c r="H368" s="30">
        <f t="shared" si="6"/>
        <v>432.49</v>
      </c>
      <c r="I368" s="32"/>
      <c r="J368" s="47"/>
      <c r="K368" s="47"/>
      <c r="L368" s="30">
        <f t="shared" si="7"/>
        <v>67.509999999999991</v>
      </c>
      <c r="M368" s="32"/>
      <c r="N368" s="36"/>
      <c r="O368" s="31"/>
      <c r="P368" s="31"/>
      <c r="Q368" s="31"/>
      <c r="R368" s="32"/>
    </row>
    <row r="369" spans="1:18">
      <c r="A369" s="36"/>
      <c r="B369" s="31"/>
      <c r="C369" s="31"/>
      <c r="D369" s="30"/>
      <c r="E369" s="88"/>
      <c r="F369" s="36"/>
      <c r="G369" s="47"/>
      <c r="H369" s="36"/>
      <c r="I369" s="32"/>
      <c r="J369" s="47"/>
      <c r="K369" s="47"/>
      <c r="L369" s="36"/>
      <c r="M369" s="32"/>
      <c r="N369" s="36"/>
      <c r="O369" s="31"/>
      <c r="P369" s="31"/>
      <c r="Q369" s="31"/>
      <c r="R369" s="32"/>
    </row>
    <row r="370" spans="1:18">
      <c r="A370" s="36"/>
      <c r="B370" s="31"/>
      <c r="C370" s="31"/>
      <c r="D370" s="36"/>
      <c r="E370" s="32"/>
      <c r="F370" s="36"/>
      <c r="G370" s="47"/>
      <c r="H370" s="36"/>
      <c r="I370" s="32"/>
      <c r="J370" s="47"/>
      <c r="K370" s="47"/>
      <c r="L370" s="36"/>
      <c r="M370" s="32"/>
      <c r="N370" s="36"/>
      <c r="O370" s="31"/>
      <c r="P370" s="31"/>
      <c r="Q370" s="31"/>
      <c r="R370" s="32"/>
    </row>
    <row r="371" spans="1:18">
      <c r="A371" s="36"/>
      <c r="B371" s="31"/>
      <c r="C371" s="31"/>
      <c r="D371" s="36"/>
      <c r="E371" s="32"/>
      <c r="F371" s="36"/>
      <c r="G371" s="47"/>
      <c r="H371" s="36"/>
      <c r="I371" s="32"/>
      <c r="J371" s="47"/>
      <c r="K371" s="47"/>
      <c r="L371" s="36"/>
      <c r="M371" s="32"/>
      <c r="N371" s="36"/>
      <c r="O371" s="31"/>
      <c r="P371" s="31"/>
      <c r="Q371" s="31"/>
      <c r="R371" s="32"/>
    </row>
    <row r="372" spans="1:18">
      <c r="A372" s="36"/>
      <c r="B372" s="31"/>
      <c r="C372" s="31"/>
      <c r="D372" s="36"/>
      <c r="E372" s="32"/>
      <c r="F372" s="36"/>
      <c r="G372" s="47"/>
      <c r="H372" s="36"/>
      <c r="I372" s="32"/>
      <c r="J372" s="47"/>
      <c r="K372" s="47"/>
      <c r="L372" s="36"/>
      <c r="M372" s="32"/>
      <c r="N372" s="36"/>
      <c r="O372" s="31"/>
      <c r="P372" s="31"/>
      <c r="Q372" s="31"/>
      <c r="R372" s="32"/>
    </row>
    <row r="373" spans="1:18">
      <c r="A373" s="48">
        <f>SUM(A352:C369)</f>
        <v>111396.15</v>
      </c>
      <c r="B373" s="49"/>
      <c r="C373" s="50"/>
      <c r="D373" s="48">
        <f>SUM(D352:E368)</f>
        <v>11686.010000000002</v>
      </c>
      <c r="E373" s="54"/>
      <c r="F373" s="57"/>
      <c r="G373" s="54"/>
      <c r="H373" s="48">
        <f>SUM(H352:I369)</f>
        <v>123082.16</v>
      </c>
      <c r="I373" s="50"/>
      <c r="J373" s="57"/>
      <c r="K373" s="54"/>
      <c r="L373" s="48">
        <f>SUM(L353:M368)</f>
        <v>3417.8400000000029</v>
      </c>
      <c r="M373" s="54"/>
      <c r="N373" s="58"/>
      <c r="O373" s="59"/>
      <c r="P373" s="59"/>
      <c r="Q373" s="59"/>
      <c r="R373" s="60"/>
    </row>
    <row r="374" spans="1:18">
      <c r="A374" s="51"/>
      <c r="B374" s="52"/>
      <c r="C374" s="53"/>
      <c r="D374" s="55"/>
      <c r="E374" s="56"/>
      <c r="F374" s="55"/>
      <c r="G374" s="56"/>
      <c r="H374" s="51"/>
      <c r="I374" s="53"/>
      <c r="J374" s="55"/>
      <c r="K374" s="56"/>
      <c r="L374" s="55"/>
      <c r="M374" s="56"/>
      <c r="N374" s="55"/>
      <c r="O374" s="61"/>
      <c r="P374" s="61"/>
      <c r="Q374" s="61"/>
      <c r="R374" s="56"/>
    </row>
    <row r="375" spans="1:18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ht="15" customHeight="1">
      <c r="A378" s="34" t="s">
        <v>79</v>
      </c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</row>
    <row r="379" spans="1:18" ht="14.25" customHeight="1">
      <c r="A379" s="62" t="s">
        <v>3</v>
      </c>
      <c r="B379" s="65" t="s">
        <v>37</v>
      </c>
      <c r="C379" s="66"/>
      <c r="D379" s="67"/>
      <c r="E379" s="57" t="s">
        <v>120</v>
      </c>
      <c r="F379" s="71"/>
      <c r="G379" s="71"/>
      <c r="H379" s="54"/>
      <c r="I379" s="57" t="s">
        <v>39</v>
      </c>
      <c r="J379" s="71"/>
      <c r="K379" s="71"/>
      <c r="L379" s="71"/>
      <c r="M379" s="71"/>
      <c r="N379" s="71"/>
      <c r="O379" s="71"/>
      <c r="P379" s="54"/>
      <c r="Q379" s="72" t="s">
        <v>44</v>
      </c>
      <c r="R379" s="73"/>
    </row>
    <row r="380" spans="1:18" ht="14.25" customHeight="1">
      <c r="A380" s="63"/>
      <c r="B380" s="68"/>
      <c r="C380" s="69"/>
      <c r="D380" s="70"/>
      <c r="E380" s="58"/>
      <c r="F380" s="59"/>
      <c r="G380" s="59"/>
      <c r="H380" s="60"/>
      <c r="I380" s="55"/>
      <c r="J380" s="61"/>
      <c r="K380" s="61"/>
      <c r="L380" s="61"/>
      <c r="M380" s="61"/>
      <c r="N380" s="61"/>
      <c r="O380" s="61"/>
      <c r="P380" s="56"/>
      <c r="Q380" s="74"/>
      <c r="R380" s="75"/>
    </row>
    <row r="381" spans="1:18" ht="14.25" customHeight="1">
      <c r="A381" s="63"/>
      <c r="B381" s="63" t="s">
        <v>4</v>
      </c>
      <c r="C381" s="80" t="s">
        <v>5</v>
      </c>
      <c r="D381" s="63" t="s">
        <v>6</v>
      </c>
      <c r="E381" s="58"/>
      <c r="F381" s="59"/>
      <c r="G381" s="59"/>
      <c r="H381" s="60"/>
      <c r="I381" s="57" t="s">
        <v>40</v>
      </c>
      <c r="J381" s="54"/>
      <c r="K381" s="82" t="s">
        <v>41</v>
      </c>
      <c r="L381" s="83"/>
      <c r="M381" s="82" t="s">
        <v>42</v>
      </c>
      <c r="N381" s="83"/>
      <c r="O381" s="82" t="s">
        <v>46</v>
      </c>
      <c r="P381" s="83"/>
      <c r="Q381" s="76"/>
      <c r="R381" s="77"/>
    </row>
    <row r="382" spans="1:18" ht="14.25" customHeight="1">
      <c r="A382" s="63"/>
      <c r="B382" s="78"/>
      <c r="C382" s="80"/>
      <c r="D382" s="63"/>
      <c r="E382" s="58"/>
      <c r="F382" s="59"/>
      <c r="G382" s="59"/>
      <c r="H382" s="60"/>
      <c r="I382" s="58"/>
      <c r="J382" s="60"/>
      <c r="K382" s="84"/>
      <c r="L382" s="85"/>
      <c r="M382" s="84"/>
      <c r="N382" s="85"/>
      <c r="O382" s="84"/>
      <c r="P382" s="85"/>
      <c r="Q382" s="92" t="s">
        <v>102</v>
      </c>
      <c r="R382" s="94"/>
    </row>
    <row r="383" spans="1:18" ht="14.25" customHeight="1">
      <c r="A383" s="64"/>
      <c r="B383" s="79"/>
      <c r="C383" s="81"/>
      <c r="D383" s="64"/>
      <c r="E383" s="55"/>
      <c r="F383" s="61"/>
      <c r="G383" s="61"/>
      <c r="H383" s="56"/>
      <c r="I383" s="55"/>
      <c r="J383" s="56"/>
      <c r="K383" s="86"/>
      <c r="L383" s="87"/>
      <c r="M383" s="86"/>
      <c r="N383" s="87"/>
      <c r="O383" s="86"/>
      <c r="P383" s="87"/>
      <c r="Q383" s="138"/>
      <c r="R383" s="139"/>
    </row>
    <row r="384" spans="1:18">
      <c r="A384" s="16"/>
      <c r="B384" s="16"/>
      <c r="C384" s="16"/>
      <c r="D384" s="16"/>
      <c r="E384" s="135" t="s">
        <v>110</v>
      </c>
      <c r="F384" s="136"/>
      <c r="G384" s="136"/>
      <c r="H384" s="137"/>
      <c r="I384" s="89"/>
      <c r="J384" s="90"/>
      <c r="K384" s="89"/>
      <c r="L384" s="90"/>
      <c r="M384" s="89"/>
      <c r="N384" s="90"/>
      <c r="O384" s="89"/>
      <c r="P384" s="90"/>
      <c r="Q384" s="89"/>
      <c r="R384" s="90"/>
    </row>
    <row r="385" spans="1:18">
      <c r="A385" s="16">
        <v>18</v>
      </c>
      <c r="B385" s="16">
        <v>1</v>
      </c>
      <c r="C385" s="16">
        <v>180</v>
      </c>
      <c r="D385" s="16"/>
      <c r="E385" s="120" t="s">
        <v>111</v>
      </c>
      <c r="F385" s="121"/>
      <c r="G385" s="121"/>
      <c r="H385" s="122"/>
      <c r="I385" s="123"/>
      <c r="J385" s="147"/>
      <c r="K385" s="30"/>
      <c r="L385" s="88"/>
      <c r="M385" s="30"/>
      <c r="N385" s="88"/>
      <c r="O385" s="30"/>
      <c r="P385" s="88"/>
      <c r="Q385" s="30"/>
      <c r="R385" s="88"/>
    </row>
    <row r="386" spans="1:18">
      <c r="A386" s="16">
        <v>19</v>
      </c>
      <c r="B386" s="16">
        <v>1</v>
      </c>
      <c r="C386" s="16">
        <v>190</v>
      </c>
      <c r="D386" s="16"/>
      <c r="E386" s="120" t="s">
        <v>112</v>
      </c>
      <c r="F386" s="121"/>
      <c r="G386" s="121"/>
      <c r="H386" s="122"/>
      <c r="I386" s="123"/>
      <c r="J386" s="147"/>
      <c r="K386" s="30"/>
      <c r="L386" s="88"/>
      <c r="M386" s="30"/>
      <c r="N386" s="88"/>
      <c r="O386" s="30"/>
      <c r="P386" s="88"/>
      <c r="Q386" s="30"/>
      <c r="R386" s="88"/>
    </row>
    <row r="387" spans="1:18">
      <c r="A387" s="16">
        <v>20</v>
      </c>
      <c r="B387" s="16">
        <v>1</v>
      </c>
      <c r="C387" s="16">
        <v>200</v>
      </c>
      <c r="D387" s="16"/>
      <c r="E387" s="120" t="s">
        <v>113</v>
      </c>
      <c r="F387" s="121"/>
      <c r="G387" s="121"/>
      <c r="H387" s="122"/>
      <c r="I387" s="123"/>
      <c r="J387" s="147"/>
      <c r="K387" s="30"/>
      <c r="L387" s="88"/>
      <c r="M387" s="30"/>
      <c r="N387" s="88"/>
      <c r="O387" s="30"/>
      <c r="P387" s="88"/>
      <c r="Q387" s="30"/>
      <c r="R387" s="88"/>
    </row>
    <row r="388" spans="1:18">
      <c r="A388" s="16">
        <v>21</v>
      </c>
      <c r="B388" s="16">
        <v>1</v>
      </c>
      <c r="C388" s="16">
        <v>210</v>
      </c>
      <c r="D388" s="16"/>
      <c r="E388" s="120" t="s">
        <v>114</v>
      </c>
      <c r="F388" s="121"/>
      <c r="G388" s="121"/>
      <c r="H388" s="122"/>
      <c r="I388" s="123"/>
      <c r="J388" s="147"/>
      <c r="K388" s="30"/>
      <c r="L388" s="88"/>
      <c r="M388" s="30"/>
      <c r="N388" s="88"/>
      <c r="O388" s="30"/>
      <c r="P388" s="88"/>
      <c r="Q388" s="30"/>
      <c r="R388" s="88"/>
    </row>
    <row r="389" spans="1:18">
      <c r="A389" s="16">
        <v>22</v>
      </c>
      <c r="B389" s="16">
        <v>1</v>
      </c>
      <c r="C389" s="16">
        <v>220</v>
      </c>
      <c r="D389" s="16"/>
      <c r="E389" s="120" t="s">
        <v>115</v>
      </c>
      <c r="F389" s="121"/>
      <c r="G389" s="121"/>
      <c r="H389" s="122"/>
      <c r="I389" s="123"/>
      <c r="J389" s="147"/>
      <c r="K389" s="30"/>
      <c r="L389" s="88"/>
      <c r="M389" s="30"/>
      <c r="N389" s="88"/>
      <c r="O389" s="30"/>
      <c r="P389" s="88"/>
      <c r="Q389" s="30"/>
      <c r="R389" s="88"/>
    </row>
    <row r="390" spans="1:18">
      <c r="A390" s="16"/>
      <c r="B390" s="16"/>
      <c r="C390" s="16"/>
      <c r="D390" s="16"/>
      <c r="E390" s="120"/>
      <c r="F390" s="121"/>
      <c r="G390" s="121"/>
      <c r="H390" s="122"/>
      <c r="I390" s="123"/>
      <c r="J390" s="147"/>
      <c r="K390" s="30"/>
      <c r="L390" s="88"/>
      <c r="M390" s="30"/>
      <c r="N390" s="88"/>
      <c r="O390" s="30"/>
      <c r="P390" s="88"/>
      <c r="Q390" s="30"/>
      <c r="R390" s="88"/>
    </row>
    <row r="391" spans="1:18">
      <c r="A391" s="16"/>
      <c r="B391" s="16"/>
      <c r="C391" s="16"/>
      <c r="D391" s="16"/>
      <c r="E391" s="120"/>
      <c r="F391" s="121"/>
      <c r="G391" s="121"/>
      <c r="H391" s="122"/>
      <c r="I391" s="123"/>
      <c r="J391" s="147"/>
      <c r="K391" s="30"/>
      <c r="L391" s="88"/>
      <c r="M391" s="30"/>
      <c r="N391" s="88"/>
      <c r="O391" s="30"/>
      <c r="P391" s="88"/>
      <c r="Q391" s="30"/>
      <c r="R391" s="88"/>
    </row>
    <row r="392" spans="1:18">
      <c r="A392" s="16"/>
      <c r="B392" s="16"/>
      <c r="C392" s="16"/>
      <c r="D392" s="16"/>
      <c r="E392" s="120"/>
      <c r="F392" s="121"/>
      <c r="G392" s="121"/>
      <c r="H392" s="122"/>
      <c r="I392" s="157"/>
      <c r="J392" s="158"/>
      <c r="K392" s="37"/>
      <c r="L392" s="160"/>
      <c r="M392" s="37"/>
      <c r="N392" s="160"/>
      <c r="O392" s="37"/>
      <c r="P392" s="160"/>
      <c r="Q392" s="37"/>
      <c r="R392" s="160"/>
    </row>
    <row r="393" spans="1:18">
      <c r="A393" s="16"/>
      <c r="B393" s="16"/>
      <c r="C393" s="16"/>
      <c r="D393" s="16"/>
      <c r="E393" s="120"/>
      <c r="F393" s="121"/>
      <c r="G393" s="121"/>
      <c r="H393" s="122"/>
      <c r="I393" s="123"/>
      <c r="J393" s="147"/>
      <c r="K393" s="30"/>
      <c r="L393" s="88"/>
      <c r="M393" s="30"/>
      <c r="N393" s="88"/>
      <c r="O393" s="30"/>
      <c r="P393" s="88"/>
      <c r="Q393" s="30"/>
      <c r="R393" s="88"/>
    </row>
    <row r="394" spans="1:18">
      <c r="A394" s="16"/>
      <c r="B394" s="16"/>
      <c r="C394" s="16"/>
      <c r="D394" s="16"/>
      <c r="E394" s="120" t="s">
        <v>116</v>
      </c>
      <c r="F394" s="121"/>
      <c r="G394" s="121"/>
      <c r="H394" s="122"/>
      <c r="I394" s="123"/>
      <c r="J394" s="147"/>
      <c r="K394" s="30"/>
      <c r="L394" s="88"/>
      <c r="M394" s="30"/>
      <c r="N394" s="88"/>
      <c r="O394" s="30"/>
      <c r="P394" s="88"/>
      <c r="Q394" s="30"/>
      <c r="R394" s="88"/>
    </row>
    <row r="395" spans="1:18">
      <c r="A395" s="16"/>
      <c r="B395" s="16"/>
      <c r="C395" s="16"/>
      <c r="D395" s="16"/>
      <c r="E395" s="120"/>
      <c r="F395" s="121"/>
      <c r="G395" s="121"/>
      <c r="H395" s="122"/>
      <c r="I395" s="157"/>
      <c r="J395" s="158"/>
      <c r="K395" s="37"/>
      <c r="L395" s="160"/>
      <c r="M395" s="37"/>
      <c r="N395" s="160"/>
      <c r="O395" s="37"/>
      <c r="P395" s="160"/>
      <c r="Q395" s="37"/>
      <c r="R395" s="160"/>
    </row>
    <row r="396" spans="1:18">
      <c r="A396" s="16"/>
      <c r="B396" s="16"/>
      <c r="C396" s="16"/>
      <c r="D396" s="16"/>
      <c r="E396" s="120"/>
      <c r="F396" s="121"/>
      <c r="G396" s="121"/>
      <c r="H396" s="122"/>
      <c r="I396" s="123"/>
      <c r="J396" s="147"/>
      <c r="K396" s="30"/>
      <c r="L396" s="88"/>
      <c r="M396" s="30"/>
      <c r="N396" s="88"/>
      <c r="O396" s="30"/>
      <c r="P396" s="88"/>
      <c r="Q396" s="30"/>
      <c r="R396" s="88"/>
    </row>
    <row r="397" spans="1:18">
      <c r="A397" s="16"/>
      <c r="B397" s="16"/>
      <c r="C397" s="16"/>
      <c r="D397" s="16"/>
      <c r="E397" s="120"/>
      <c r="F397" s="125"/>
      <c r="G397" s="125"/>
      <c r="H397" s="122"/>
      <c r="I397" s="123"/>
      <c r="J397" s="147"/>
      <c r="K397" s="30"/>
      <c r="L397" s="88"/>
      <c r="M397" s="30"/>
      <c r="N397" s="88"/>
      <c r="O397" s="30"/>
      <c r="P397" s="88"/>
      <c r="Q397" s="30"/>
      <c r="R397" s="88"/>
    </row>
    <row r="398" spans="1:18" ht="14.25" customHeight="1">
      <c r="A398" s="16"/>
      <c r="B398" s="16"/>
      <c r="C398" s="16"/>
      <c r="D398" s="16"/>
      <c r="E398" s="120"/>
      <c r="F398" s="121"/>
      <c r="G398" s="121"/>
      <c r="H398" s="122"/>
      <c r="I398" s="123"/>
      <c r="J398" s="113"/>
      <c r="K398" s="30"/>
      <c r="L398" s="113"/>
      <c r="M398" s="30"/>
      <c r="N398" s="113"/>
      <c r="O398" s="30"/>
      <c r="P398" s="113"/>
      <c r="Q398" s="30"/>
      <c r="R398" s="113"/>
    </row>
    <row r="399" spans="1:18" ht="15">
      <c r="A399" s="16"/>
      <c r="B399" s="16"/>
      <c r="C399" s="16"/>
      <c r="D399" s="16"/>
      <c r="E399" s="120"/>
      <c r="F399" s="121"/>
      <c r="G399" s="121"/>
      <c r="H399" s="122"/>
      <c r="I399" s="123"/>
      <c r="J399" s="113"/>
      <c r="K399" s="30"/>
      <c r="L399" s="113"/>
      <c r="M399" s="30"/>
      <c r="N399" s="113"/>
      <c r="O399" s="30"/>
      <c r="P399" s="113"/>
      <c r="Q399" s="30"/>
      <c r="R399" s="113"/>
    </row>
    <row r="400" spans="1:18" ht="15">
      <c r="A400" s="16"/>
      <c r="B400" s="16"/>
      <c r="C400" s="16"/>
      <c r="D400" s="16"/>
      <c r="E400" s="126"/>
      <c r="F400" s="127"/>
      <c r="G400" s="127"/>
      <c r="H400" s="128"/>
      <c r="I400" s="123"/>
      <c r="J400" s="113"/>
      <c r="K400" s="30"/>
      <c r="L400" s="113"/>
      <c r="M400" s="30"/>
      <c r="N400" s="113"/>
      <c r="O400" s="30"/>
      <c r="P400" s="113"/>
      <c r="Q400" s="30"/>
      <c r="R400" s="113"/>
    </row>
    <row r="401" spans="1:18" ht="15">
      <c r="A401" s="16"/>
      <c r="B401" s="16"/>
      <c r="C401" s="16"/>
      <c r="D401" s="16"/>
      <c r="E401" s="120" t="s">
        <v>48</v>
      </c>
      <c r="F401" s="121"/>
      <c r="G401" s="121"/>
      <c r="H401" s="122"/>
      <c r="I401" s="123"/>
      <c r="J401" s="113"/>
      <c r="K401" s="30"/>
      <c r="L401" s="113"/>
      <c r="M401" s="30"/>
      <c r="N401" s="113"/>
      <c r="O401" s="30"/>
      <c r="P401" s="113"/>
      <c r="Q401" s="30"/>
      <c r="R401" s="113"/>
    </row>
    <row r="402" spans="1:18" ht="16.5">
      <c r="A402" s="16"/>
      <c r="B402" s="16"/>
      <c r="C402" s="16"/>
      <c r="D402" s="16"/>
      <c r="E402" s="120" t="s">
        <v>117</v>
      </c>
      <c r="F402" s="121"/>
      <c r="G402" s="121"/>
      <c r="H402" s="122"/>
      <c r="I402" s="30">
        <f>I339</f>
        <v>113000</v>
      </c>
      <c r="J402" s="144"/>
      <c r="K402" s="30">
        <f>K339</f>
        <v>14000</v>
      </c>
      <c r="L402" s="144"/>
      <c r="M402" s="30">
        <v>500</v>
      </c>
      <c r="N402" s="144"/>
      <c r="O402" s="30">
        <v>126500</v>
      </c>
      <c r="P402" s="144"/>
      <c r="Q402" s="30">
        <f>Q339</f>
        <v>111396.15</v>
      </c>
      <c r="R402" s="144"/>
    </row>
    <row r="403" spans="1:18" ht="16.5">
      <c r="A403" s="16"/>
      <c r="B403" s="16"/>
      <c r="C403" s="16"/>
      <c r="D403" s="16"/>
      <c r="E403" s="120" t="s">
        <v>118</v>
      </c>
      <c r="F403" s="125"/>
      <c r="G403" s="125"/>
      <c r="H403" s="122"/>
      <c r="I403" s="123"/>
      <c r="J403" s="113"/>
      <c r="K403" s="30"/>
      <c r="L403" s="113"/>
      <c r="M403" s="30"/>
      <c r="N403" s="113"/>
      <c r="O403" s="30"/>
      <c r="P403" s="113"/>
      <c r="Q403" s="30"/>
      <c r="R403" s="113"/>
    </row>
    <row r="404" spans="1:18" ht="15">
      <c r="A404" s="16"/>
      <c r="B404" s="16"/>
      <c r="C404" s="16"/>
      <c r="D404" s="16"/>
      <c r="E404" s="120"/>
      <c r="F404" s="121"/>
      <c r="G404" s="121"/>
      <c r="H404" s="122"/>
      <c r="I404" s="123"/>
      <c r="J404" s="113"/>
      <c r="K404" s="30"/>
      <c r="L404" s="113"/>
      <c r="M404" s="30"/>
      <c r="N404" s="113"/>
      <c r="O404" s="30"/>
      <c r="P404" s="113"/>
      <c r="Q404" s="30"/>
      <c r="R404" s="113"/>
    </row>
    <row r="405" spans="1:18" ht="15">
      <c r="A405" s="16"/>
      <c r="B405" s="16"/>
      <c r="C405" s="16"/>
      <c r="D405" s="16"/>
      <c r="E405" s="120"/>
      <c r="F405" s="121"/>
      <c r="G405" s="121"/>
      <c r="H405" s="122"/>
      <c r="I405" s="123"/>
      <c r="J405" s="113"/>
      <c r="K405" s="30"/>
      <c r="L405" s="113"/>
      <c r="M405" s="30"/>
      <c r="N405" s="113"/>
      <c r="O405" s="30"/>
      <c r="P405" s="113"/>
      <c r="Q405" s="30"/>
      <c r="R405" s="113"/>
    </row>
    <row r="406" spans="1:18" ht="15">
      <c r="A406" s="16"/>
      <c r="B406" s="16"/>
      <c r="C406" s="16"/>
      <c r="D406" s="16"/>
      <c r="E406" s="120"/>
      <c r="F406" s="121"/>
      <c r="G406" s="121"/>
      <c r="H406" s="122"/>
      <c r="I406" s="123"/>
      <c r="J406" s="113"/>
      <c r="K406" s="30"/>
      <c r="L406" s="113"/>
      <c r="M406" s="30"/>
      <c r="N406" s="113"/>
      <c r="O406" s="30"/>
      <c r="P406" s="113"/>
      <c r="Q406" s="30"/>
      <c r="R406" s="113"/>
    </row>
    <row r="407" spans="1:18" ht="24" customHeight="1">
      <c r="A407" s="16"/>
      <c r="B407" s="16"/>
      <c r="C407" s="16"/>
      <c r="D407" s="16"/>
      <c r="E407" s="114" t="s">
        <v>51</v>
      </c>
      <c r="F407" s="115"/>
      <c r="G407" s="115"/>
      <c r="H407" s="116"/>
      <c r="I407" s="117">
        <f>SUM(I402:J406)</f>
        <v>113000</v>
      </c>
      <c r="J407" s="118"/>
      <c r="K407" s="117">
        <f>SUM(K402:L406)</f>
        <v>14000</v>
      </c>
      <c r="L407" s="119"/>
      <c r="M407" s="117">
        <v>500</v>
      </c>
      <c r="N407" s="119"/>
      <c r="O407" s="117">
        <f>SUM(O402:P406)</f>
        <v>126500</v>
      </c>
      <c r="P407" s="119"/>
      <c r="Q407" s="117">
        <f>SUM(Q402:R406)</f>
        <v>111396.15</v>
      </c>
      <c r="R407" s="119"/>
    </row>
    <row r="408" spans="1:18" ht="14.25" customHeight="1"/>
    <row r="409" spans="1:18" ht="14.25" customHeight="1"/>
    <row r="410" spans="1:18" ht="14.25" customHeight="1"/>
    <row r="411" spans="1:18">
      <c r="A411" s="34" t="s">
        <v>101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</row>
    <row r="412" spans="1:18">
      <c r="A412" s="57" t="s">
        <v>61</v>
      </c>
      <c r="B412" s="71"/>
      <c r="C412" s="71"/>
      <c r="D412" s="71"/>
      <c r="E412" s="71"/>
      <c r="F412" s="71"/>
      <c r="G412" s="71"/>
      <c r="H412" s="71"/>
      <c r="I412" s="54"/>
      <c r="J412" s="92" t="s">
        <v>60</v>
      </c>
      <c r="K412" s="93"/>
      <c r="L412" s="93"/>
      <c r="M412" s="94"/>
      <c r="N412" s="101" t="s">
        <v>119</v>
      </c>
      <c r="O412" s="102"/>
      <c r="P412" s="102"/>
      <c r="Q412" s="102"/>
      <c r="R412" s="103"/>
    </row>
    <row r="413" spans="1:18" ht="14.25" customHeight="1">
      <c r="A413" s="55"/>
      <c r="B413" s="61"/>
      <c r="C413" s="61"/>
      <c r="D413" s="61"/>
      <c r="E413" s="61"/>
      <c r="F413" s="61"/>
      <c r="G413" s="61"/>
      <c r="H413" s="61"/>
      <c r="I413" s="56"/>
      <c r="J413" s="95"/>
      <c r="K413" s="96"/>
      <c r="L413" s="96"/>
      <c r="M413" s="97"/>
      <c r="N413" s="104"/>
      <c r="O413" s="105"/>
      <c r="P413" s="105"/>
      <c r="Q413" s="105"/>
      <c r="R413" s="106"/>
    </row>
    <row r="414" spans="1:18">
      <c r="A414" s="57" t="s">
        <v>103</v>
      </c>
      <c r="B414" s="71"/>
      <c r="C414" s="54"/>
      <c r="D414" s="82" t="s">
        <v>104</v>
      </c>
      <c r="E414" s="83"/>
      <c r="F414" s="57" t="s">
        <v>57</v>
      </c>
      <c r="G414" s="71"/>
      <c r="H414" s="71"/>
      <c r="I414" s="54"/>
      <c r="J414" s="95"/>
      <c r="K414" s="96"/>
      <c r="L414" s="96"/>
      <c r="M414" s="97"/>
      <c r="N414" s="104"/>
      <c r="O414" s="105"/>
      <c r="P414" s="105"/>
      <c r="Q414" s="105"/>
      <c r="R414" s="106"/>
    </row>
    <row r="415" spans="1:18" ht="15" thickBot="1">
      <c r="A415" s="58"/>
      <c r="B415" s="59"/>
      <c r="C415" s="60"/>
      <c r="D415" s="84"/>
      <c r="E415" s="85"/>
      <c r="F415" s="110"/>
      <c r="G415" s="111"/>
      <c r="H415" s="111"/>
      <c r="I415" s="112"/>
      <c r="J415" s="98"/>
      <c r="K415" s="99"/>
      <c r="L415" s="99"/>
      <c r="M415" s="100"/>
      <c r="N415" s="104"/>
      <c r="O415" s="105"/>
      <c r="P415" s="105"/>
      <c r="Q415" s="105"/>
      <c r="R415" s="106"/>
    </row>
    <row r="416" spans="1:18" ht="15" thickTop="1">
      <c r="A416" s="58"/>
      <c r="B416" s="59"/>
      <c r="C416" s="60"/>
      <c r="D416" s="84"/>
      <c r="E416" s="85"/>
      <c r="F416" s="58" t="s">
        <v>55</v>
      </c>
      <c r="G416" s="60"/>
      <c r="H416" s="58" t="s">
        <v>56</v>
      </c>
      <c r="I416" s="60"/>
      <c r="J416" s="58" t="s">
        <v>58</v>
      </c>
      <c r="K416" s="60"/>
      <c r="L416" s="58" t="s">
        <v>59</v>
      </c>
      <c r="M416" s="60"/>
      <c r="N416" s="104"/>
      <c r="O416" s="105"/>
      <c r="P416" s="105"/>
      <c r="Q416" s="105"/>
      <c r="R416" s="106"/>
    </row>
    <row r="417" spans="1:18">
      <c r="A417" s="55"/>
      <c r="B417" s="61"/>
      <c r="C417" s="56"/>
      <c r="D417" s="86"/>
      <c r="E417" s="87"/>
      <c r="F417" s="55"/>
      <c r="G417" s="56"/>
      <c r="H417" s="55"/>
      <c r="I417" s="56"/>
      <c r="J417" s="55"/>
      <c r="K417" s="56"/>
      <c r="L417" s="55"/>
      <c r="M417" s="56"/>
      <c r="N417" s="107"/>
      <c r="O417" s="108"/>
      <c r="P417" s="108"/>
      <c r="Q417" s="108"/>
      <c r="R417" s="109"/>
    </row>
    <row r="418" spans="1:18">
      <c r="A418" s="89"/>
      <c r="B418" s="91"/>
      <c r="C418" s="91"/>
      <c r="D418" s="89"/>
      <c r="E418" s="90"/>
      <c r="F418" s="89"/>
      <c r="G418" s="91"/>
      <c r="H418" s="89"/>
      <c r="I418" s="90"/>
      <c r="J418" s="91"/>
      <c r="K418" s="91"/>
      <c r="L418" s="89"/>
      <c r="M418" s="90"/>
      <c r="N418" s="89"/>
      <c r="O418" s="91"/>
      <c r="P418" s="91"/>
      <c r="Q418" s="91"/>
      <c r="R418" s="90"/>
    </row>
    <row r="419" spans="1:18">
      <c r="A419" s="36"/>
      <c r="B419" s="31"/>
      <c r="C419" s="31"/>
      <c r="D419" s="36"/>
      <c r="E419" s="32"/>
      <c r="F419" s="36"/>
      <c r="G419" s="47"/>
      <c r="H419" s="36"/>
      <c r="I419" s="32"/>
      <c r="J419" s="47"/>
      <c r="K419" s="47"/>
      <c r="L419" s="36"/>
      <c r="M419" s="32"/>
      <c r="N419" s="36"/>
      <c r="O419" s="31"/>
      <c r="P419" s="31"/>
      <c r="Q419" s="31"/>
      <c r="R419" s="32"/>
    </row>
    <row r="420" spans="1:18">
      <c r="A420" s="36"/>
      <c r="B420" s="31"/>
      <c r="C420" s="31"/>
      <c r="D420" s="36"/>
      <c r="E420" s="32"/>
      <c r="F420" s="36"/>
      <c r="G420" s="47"/>
      <c r="H420" s="36"/>
      <c r="I420" s="32"/>
      <c r="J420" s="47"/>
      <c r="K420" s="47"/>
      <c r="L420" s="36"/>
      <c r="M420" s="32"/>
      <c r="N420" s="36"/>
      <c r="O420" s="31"/>
      <c r="P420" s="31"/>
      <c r="Q420" s="31"/>
      <c r="R420" s="32"/>
    </row>
    <row r="421" spans="1:18">
      <c r="A421" s="36"/>
      <c r="B421" s="31"/>
      <c r="C421" s="31"/>
      <c r="D421" s="36"/>
      <c r="E421" s="32"/>
      <c r="F421" s="36"/>
      <c r="G421" s="47"/>
      <c r="H421" s="36"/>
      <c r="I421" s="32"/>
      <c r="J421" s="47"/>
      <c r="K421" s="47"/>
      <c r="L421" s="36"/>
      <c r="M421" s="32"/>
      <c r="N421" s="36"/>
      <c r="O421" s="31"/>
      <c r="P421" s="31"/>
      <c r="Q421" s="31"/>
      <c r="R421" s="32"/>
    </row>
    <row r="422" spans="1:18">
      <c r="A422" s="36"/>
      <c r="B422" s="31"/>
      <c r="C422" s="31"/>
      <c r="D422" s="36"/>
      <c r="E422" s="32"/>
      <c r="F422" s="36"/>
      <c r="G422" s="47"/>
      <c r="H422" s="36"/>
      <c r="I422" s="32"/>
      <c r="J422" s="47"/>
      <c r="K422" s="47"/>
      <c r="L422" s="36"/>
      <c r="M422" s="32"/>
      <c r="N422" s="36"/>
      <c r="O422" s="31"/>
      <c r="P422" s="31"/>
      <c r="Q422" s="31"/>
      <c r="R422" s="32"/>
    </row>
    <row r="423" spans="1:18">
      <c r="A423" s="36"/>
      <c r="B423" s="31"/>
      <c r="C423" s="31"/>
      <c r="D423" s="36"/>
      <c r="E423" s="32"/>
      <c r="F423" s="36"/>
      <c r="G423" s="47"/>
      <c r="H423" s="36"/>
      <c r="I423" s="32"/>
      <c r="J423" s="47"/>
      <c r="K423" s="47"/>
      <c r="L423" s="36"/>
      <c r="M423" s="32"/>
      <c r="N423" s="36"/>
      <c r="O423" s="31"/>
      <c r="P423" s="31"/>
      <c r="Q423" s="31"/>
      <c r="R423" s="32"/>
    </row>
    <row r="424" spans="1:18">
      <c r="A424" s="36"/>
      <c r="B424" s="31"/>
      <c r="C424" s="31"/>
      <c r="D424" s="36"/>
      <c r="E424" s="32"/>
      <c r="F424" s="36"/>
      <c r="G424" s="47"/>
      <c r="H424" s="36"/>
      <c r="I424" s="32"/>
      <c r="J424" s="47"/>
      <c r="K424" s="47"/>
      <c r="L424" s="36"/>
      <c r="M424" s="32"/>
      <c r="N424" s="36"/>
      <c r="O424" s="31"/>
      <c r="P424" s="31"/>
      <c r="Q424" s="31"/>
      <c r="R424" s="32"/>
    </row>
    <row r="425" spans="1:18">
      <c r="A425" s="36"/>
      <c r="B425" s="31"/>
      <c r="C425" s="31"/>
      <c r="D425" s="36"/>
      <c r="E425" s="32"/>
      <c r="F425" s="36"/>
      <c r="G425" s="47"/>
      <c r="H425" s="36"/>
      <c r="I425" s="32"/>
      <c r="J425" s="47"/>
      <c r="K425" s="47"/>
      <c r="L425" s="36"/>
      <c r="M425" s="32"/>
      <c r="N425" s="36"/>
      <c r="O425" s="31"/>
      <c r="P425" s="31"/>
      <c r="Q425" s="31"/>
      <c r="R425" s="32"/>
    </row>
    <row r="426" spans="1:18">
      <c r="A426" s="36"/>
      <c r="B426" s="31"/>
      <c r="C426" s="31"/>
      <c r="D426" s="36"/>
      <c r="E426" s="32"/>
      <c r="F426" s="36"/>
      <c r="G426" s="47"/>
      <c r="H426" s="36"/>
      <c r="I426" s="32"/>
      <c r="J426" s="47"/>
      <c r="K426" s="47"/>
      <c r="L426" s="36"/>
      <c r="M426" s="32"/>
      <c r="N426" s="36"/>
      <c r="O426" s="31"/>
      <c r="P426" s="31"/>
      <c r="Q426" s="31"/>
      <c r="R426" s="32"/>
    </row>
    <row r="427" spans="1:18">
      <c r="A427" s="36"/>
      <c r="B427" s="31"/>
      <c r="C427" s="31"/>
      <c r="D427" s="36"/>
      <c r="E427" s="32"/>
      <c r="F427" s="36"/>
      <c r="G427" s="47"/>
      <c r="H427" s="36"/>
      <c r="I427" s="32"/>
      <c r="J427" s="47"/>
      <c r="K427" s="47"/>
      <c r="L427" s="36"/>
      <c r="M427" s="32"/>
      <c r="N427" s="36"/>
      <c r="O427" s="31"/>
      <c r="P427" s="31"/>
      <c r="Q427" s="31"/>
      <c r="R427" s="32"/>
    </row>
    <row r="428" spans="1:18">
      <c r="A428" s="36"/>
      <c r="B428" s="31"/>
      <c r="C428" s="31"/>
      <c r="D428" s="36"/>
      <c r="E428" s="32"/>
      <c r="F428" s="36"/>
      <c r="G428" s="47"/>
      <c r="H428" s="36"/>
      <c r="I428" s="32"/>
      <c r="J428" s="47"/>
      <c r="K428" s="47"/>
      <c r="L428" s="36"/>
      <c r="M428" s="32"/>
      <c r="N428" s="36"/>
      <c r="O428" s="31"/>
      <c r="P428" s="31"/>
      <c r="Q428" s="31"/>
      <c r="R428" s="32"/>
    </row>
    <row r="429" spans="1:18">
      <c r="A429" s="36"/>
      <c r="B429" s="31"/>
      <c r="C429" s="31"/>
      <c r="D429" s="36"/>
      <c r="E429" s="32"/>
      <c r="F429" s="36"/>
      <c r="G429" s="47"/>
      <c r="H429" s="36"/>
      <c r="I429" s="32"/>
      <c r="J429" s="47"/>
      <c r="K429" s="47"/>
      <c r="L429" s="36"/>
      <c r="M429" s="32"/>
      <c r="N429" s="36"/>
      <c r="O429" s="31"/>
      <c r="P429" s="31"/>
      <c r="Q429" s="31"/>
      <c r="R429" s="32"/>
    </row>
    <row r="430" spans="1:18">
      <c r="A430" s="36"/>
      <c r="B430" s="31"/>
      <c r="C430" s="31"/>
      <c r="D430" s="36"/>
      <c r="E430" s="32"/>
      <c r="F430" s="36"/>
      <c r="G430" s="47"/>
      <c r="H430" s="36"/>
      <c r="I430" s="32"/>
      <c r="J430" s="47"/>
      <c r="K430" s="47"/>
      <c r="L430" s="36"/>
      <c r="M430" s="32"/>
      <c r="N430" s="36"/>
      <c r="O430" s="31"/>
      <c r="P430" s="31"/>
      <c r="Q430" s="31"/>
      <c r="R430" s="32"/>
    </row>
    <row r="431" spans="1:18">
      <c r="A431" s="36"/>
      <c r="B431" s="31"/>
      <c r="C431" s="31"/>
      <c r="D431" s="36"/>
      <c r="E431" s="32"/>
      <c r="F431" s="36"/>
      <c r="G431" s="47"/>
      <c r="H431" s="36"/>
      <c r="I431" s="32"/>
      <c r="J431" s="47"/>
      <c r="K431" s="47"/>
      <c r="L431" s="36"/>
      <c r="M431" s="32"/>
      <c r="N431" s="36"/>
      <c r="O431" s="31"/>
      <c r="P431" s="31"/>
      <c r="Q431" s="31"/>
      <c r="R431" s="32"/>
    </row>
    <row r="432" spans="1:18">
      <c r="A432" s="36"/>
      <c r="B432" s="31"/>
      <c r="C432" s="31"/>
      <c r="D432" s="36"/>
      <c r="E432" s="32"/>
      <c r="F432" s="36"/>
      <c r="G432" s="47"/>
      <c r="H432" s="36"/>
      <c r="I432" s="32"/>
      <c r="J432" s="47"/>
      <c r="K432" s="47"/>
      <c r="L432" s="36"/>
      <c r="M432" s="32"/>
      <c r="N432" s="36"/>
      <c r="O432" s="31"/>
      <c r="P432" s="31"/>
      <c r="Q432" s="31"/>
      <c r="R432" s="32"/>
    </row>
    <row r="433" spans="1:18">
      <c r="A433" s="36"/>
      <c r="B433" s="31"/>
      <c r="C433" s="31"/>
      <c r="D433" s="36"/>
      <c r="E433" s="32"/>
      <c r="F433" s="36"/>
      <c r="G433" s="47"/>
      <c r="H433" s="36"/>
      <c r="I433" s="32"/>
      <c r="J433" s="47"/>
      <c r="K433" s="47"/>
      <c r="L433" s="36"/>
      <c r="M433" s="32"/>
      <c r="N433" s="36"/>
      <c r="O433" s="31"/>
      <c r="P433" s="31"/>
      <c r="Q433" s="31"/>
      <c r="R433" s="32"/>
    </row>
    <row r="434" spans="1:18">
      <c r="A434" s="36"/>
      <c r="B434" s="31"/>
      <c r="C434" s="31"/>
      <c r="D434" s="36"/>
      <c r="E434" s="32"/>
      <c r="F434" s="36"/>
      <c r="G434" s="47"/>
      <c r="H434" s="36"/>
      <c r="I434" s="32"/>
      <c r="J434" s="47"/>
      <c r="K434" s="47"/>
      <c r="L434" s="36"/>
      <c r="M434" s="32"/>
      <c r="N434" s="36"/>
      <c r="O434" s="31"/>
      <c r="P434" s="31"/>
      <c r="Q434" s="31"/>
      <c r="R434" s="32"/>
    </row>
    <row r="435" spans="1:18">
      <c r="A435" s="36"/>
      <c r="B435" s="31"/>
      <c r="C435" s="31"/>
      <c r="D435" s="36"/>
      <c r="E435" s="32"/>
      <c r="F435" s="36"/>
      <c r="G435" s="47"/>
      <c r="H435" s="36"/>
      <c r="I435" s="32"/>
      <c r="J435" s="47"/>
      <c r="K435" s="47"/>
      <c r="L435" s="36"/>
      <c r="M435" s="32"/>
      <c r="N435" s="36"/>
      <c r="O435" s="31"/>
      <c r="P435" s="31"/>
      <c r="Q435" s="31"/>
      <c r="R435" s="32"/>
    </row>
    <row r="436" spans="1:18">
      <c r="A436" s="30">
        <f>A373</f>
        <v>111396.15</v>
      </c>
      <c r="B436" s="31"/>
      <c r="C436" s="31"/>
      <c r="D436" s="30">
        <f>D373</f>
        <v>11686.010000000002</v>
      </c>
      <c r="E436" s="32"/>
      <c r="F436" s="36"/>
      <c r="G436" s="47"/>
      <c r="H436" s="30">
        <f>(A436+D436)</f>
        <v>123082.16</v>
      </c>
      <c r="I436" s="88"/>
      <c r="J436" s="47"/>
      <c r="K436" s="47"/>
      <c r="L436" s="30">
        <f>(O402-H436)</f>
        <v>3417.8399999999965</v>
      </c>
      <c r="M436" s="32"/>
      <c r="N436" s="36"/>
      <c r="O436" s="31"/>
      <c r="P436" s="31"/>
      <c r="Q436" s="31"/>
      <c r="R436" s="32"/>
    </row>
    <row r="437" spans="1:18">
      <c r="A437" s="36"/>
      <c r="B437" s="31"/>
      <c r="C437" s="31"/>
      <c r="D437" s="36"/>
      <c r="E437" s="32"/>
      <c r="F437" s="36"/>
      <c r="G437" s="47"/>
      <c r="H437" s="36"/>
      <c r="I437" s="32"/>
      <c r="J437" s="47"/>
      <c r="K437" s="47"/>
      <c r="L437" s="36"/>
      <c r="M437" s="32"/>
      <c r="N437" s="36"/>
      <c r="O437" s="31"/>
      <c r="P437" s="31"/>
      <c r="Q437" s="31"/>
      <c r="R437" s="32"/>
    </row>
    <row r="438" spans="1:18">
      <c r="A438" s="36"/>
      <c r="B438" s="31"/>
      <c r="C438" s="31"/>
      <c r="D438" s="36"/>
      <c r="E438" s="32"/>
      <c r="F438" s="36"/>
      <c r="G438" s="47"/>
      <c r="H438" s="36"/>
      <c r="I438" s="32"/>
      <c r="J438" s="47"/>
      <c r="K438" s="47"/>
      <c r="L438" s="36"/>
      <c r="M438" s="32"/>
      <c r="N438" s="36"/>
      <c r="O438" s="31"/>
      <c r="P438" s="31"/>
      <c r="Q438" s="31"/>
      <c r="R438" s="32"/>
    </row>
    <row r="439" spans="1:18">
      <c r="A439" s="36"/>
      <c r="B439" s="31"/>
      <c r="C439" s="31"/>
      <c r="D439" s="36"/>
      <c r="E439" s="32"/>
      <c r="F439" s="36"/>
      <c r="G439" s="47"/>
      <c r="H439" s="36"/>
      <c r="I439" s="32"/>
      <c r="J439" s="47"/>
      <c r="K439" s="47"/>
      <c r="L439" s="36"/>
      <c r="M439" s="32"/>
      <c r="N439" s="36"/>
      <c r="O439" s="31"/>
      <c r="P439" s="31"/>
      <c r="Q439" s="31"/>
      <c r="R439" s="32"/>
    </row>
    <row r="440" spans="1:18">
      <c r="A440" s="36"/>
      <c r="B440" s="31"/>
      <c r="C440" s="31"/>
      <c r="D440" s="36"/>
      <c r="E440" s="32"/>
      <c r="F440" s="36"/>
      <c r="G440" s="47"/>
      <c r="H440" s="36"/>
      <c r="I440" s="32"/>
      <c r="J440" s="47"/>
      <c r="K440" s="47"/>
      <c r="L440" s="36"/>
      <c r="M440" s="32"/>
      <c r="N440" s="36"/>
      <c r="O440" s="31"/>
      <c r="P440" s="31"/>
      <c r="Q440" s="31"/>
      <c r="R440" s="32"/>
    </row>
    <row r="441" spans="1:18">
      <c r="A441" s="48">
        <f>SUM(A436:C440)</f>
        <v>111396.15</v>
      </c>
      <c r="B441" s="71"/>
      <c r="C441" s="54"/>
      <c r="D441" s="48">
        <f>SUM(D436:E440)</f>
        <v>11686.010000000002</v>
      </c>
      <c r="E441" s="54"/>
      <c r="F441" s="57"/>
      <c r="G441" s="54"/>
      <c r="H441" s="48">
        <f>SUM(H436:I440)</f>
        <v>123082.16</v>
      </c>
      <c r="I441" s="54"/>
      <c r="J441" s="57"/>
      <c r="K441" s="54"/>
      <c r="L441" s="48">
        <f>SUM(L436:M440)</f>
        <v>3417.8399999999965</v>
      </c>
      <c r="M441" s="54"/>
      <c r="N441" s="58"/>
      <c r="O441" s="59"/>
      <c r="P441" s="59"/>
      <c r="Q441" s="59"/>
      <c r="R441" s="60"/>
    </row>
    <row r="442" spans="1:18">
      <c r="A442" s="55"/>
      <c r="B442" s="61"/>
      <c r="C442" s="56"/>
      <c r="D442" s="55"/>
      <c r="E442" s="56"/>
      <c r="F442" s="55"/>
      <c r="G442" s="56"/>
      <c r="H442" s="55"/>
      <c r="I442" s="56"/>
      <c r="J442" s="55"/>
      <c r="K442" s="56"/>
      <c r="L442" s="55"/>
      <c r="M442" s="56"/>
      <c r="N442" s="55"/>
      <c r="O442" s="61"/>
      <c r="P442" s="61"/>
      <c r="Q442" s="61"/>
      <c r="R442" s="56"/>
    </row>
    <row r="444" spans="1:18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</row>
    <row r="445" spans="1:18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</row>
    <row r="446" spans="1:18" ht="15" customHeight="1">
      <c r="A446" s="34" t="s">
        <v>79</v>
      </c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</row>
    <row r="447" spans="1:18" ht="14.25" customHeight="1">
      <c r="A447" s="62" t="s">
        <v>3</v>
      </c>
      <c r="B447" s="65" t="s">
        <v>37</v>
      </c>
      <c r="C447" s="66"/>
      <c r="D447" s="67"/>
      <c r="E447" s="57" t="s">
        <v>120</v>
      </c>
      <c r="F447" s="71"/>
      <c r="G447" s="71"/>
      <c r="H447" s="54"/>
      <c r="I447" s="57" t="s">
        <v>39</v>
      </c>
      <c r="J447" s="71"/>
      <c r="K447" s="71"/>
      <c r="L447" s="71"/>
      <c r="M447" s="71"/>
      <c r="N447" s="71"/>
      <c r="O447" s="71"/>
      <c r="P447" s="54"/>
      <c r="Q447" s="72" t="s">
        <v>44</v>
      </c>
      <c r="R447" s="73"/>
    </row>
    <row r="448" spans="1:18" ht="14.25" customHeight="1">
      <c r="A448" s="63"/>
      <c r="B448" s="68"/>
      <c r="C448" s="69"/>
      <c r="D448" s="70"/>
      <c r="E448" s="58"/>
      <c r="F448" s="59"/>
      <c r="G448" s="59"/>
      <c r="H448" s="60"/>
      <c r="I448" s="55"/>
      <c r="J448" s="61"/>
      <c r="K448" s="61"/>
      <c r="L448" s="61"/>
      <c r="M448" s="61"/>
      <c r="N448" s="61"/>
      <c r="O448" s="61"/>
      <c r="P448" s="56"/>
      <c r="Q448" s="74"/>
      <c r="R448" s="75"/>
    </row>
    <row r="449" spans="1:18" ht="14.25" customHeight="1">
      <c r="A449" s="63"/>
      <c r="B449" s="63" t="s">
        <v>4</v>
      </c>
      <c r="C449" s="80" t="s">
        <v>5</v>
      </c>
      <c r="D449" s="63" t="s">
        <v>6</v>
      </c>
      <c r="E449" s="58"/>
      <c r="F449" s="59"/>
      <c r="G449" s="59"/>
      <c r="H449" s="60"/>
      <c r="I449" s="57" t="s">
        <v>40</v>
      </c>
      <c r="J449" s="54"/>
      <c r="K449" s="82" t="s">
        <v>41</v>
      </c>
      <c r="L449" s="83"/>
      <c r="M449" s="82" t="s">
        <v>42</v>
      </c>
      <c r="N449" s="83"/>
      <c r="O449" s="82" t="s">
        <v>46</v>
      </c>
      <c r="P449" s="83"/>
      <c r="Q449" s="76"/>
      <c r="R449" s="77"/>
    </row>
    <row r="450" spans="1:18" ht="14.25" customHeight="1">
      <c r="A450" s="63"/>
      <c r="B450" s="78"/>
      <c r="C450" s="80"/>
      <c r="D450" s="63"/>
      <c r="E450" s="58"/>
      <c r="F450" s="59"/>
      <c r="G450" s="59"/>
      <c r="H450" s="60"/>
      <c r="I450" s="58"/>
      <c r="J450" s="60"/>
      <c r="K450" s="84"/>
      <c r="L450" s="85"/>
      <c r="M450" s="84"/>
      <c r="N450" s="85"/>
      <c r="O450" s="84"/>
      <c r="P450" s="85"/>
      <c r="Q450" s="92" t="s">
        <v>102</v>
      </c>
      <c r="R450" s="94"/>
    </row>
    <row r="451" spans="1:18" ht="14.25" customHeight="1">
      <c r="A451" s="64"/>
      <c r="B451" s="79"/>
      <c r="C451" s="81"/>
      <c r="D451" s="64"/>
      <c r="E451" s="55"/>
      <c r="F451" s="61"/>
      <c r="G451" s="61"/>
      <c r="H451" s="56"/>
      <c r="I451" s="55"/>
      <c r="J451" s="56"/>
      <c r="K451" s="86"/>
      <c r="L451" s="87"/>
      <c r="M451" s="86"/>
      <c r="N451" s="87"/>
      <c r="O451" s="86"/>
      <c r="P451" s="87"/>
      <c r="Q451" s="138"/>
      <c r="R451" s="139"/>
    </row>
    <row r="452" spans="1:18">
      <c r="A452" s="16"/>
      <c r="B452" s="16"/>
      <c r="C452" s="16"/>
      <c r="D452" s="16"/>
      <c r="E452" s="135" t="s">
        <v>121</v>
      </c>
      <c r="F452" s="136"/>
      <c r="G452" s="136"/>
      <c r="H452" s="137"/>
      <c r="I452" s="89"/>
      <c r="J452" s="90"/>
      <c r="K452" s="89"/>
      <c r="L452" s="90"/>
      <c r="M452" s="89"/>
      <c r="N452" s="90"/>
      <c r="O452" s="89"/>
      <c r="P452" s="90"/>
      <c r="Q452" s="89"/>
      <c r="R452" s="90"/>
    </row>
    <row r="453" spans="1:18">
      <c r="A453" s="16">
        <v>23</v>
      </c>
      <c r="B453" s="16">
        <v>2</v>
      </c>
      <c r="C453" s="16">
        <v>230</v>
      </c>
      <c r="D453" s="16"/>
      <c r="E453" s="129" t="s">
        <v>122</v>
      </c>
      <c r="F453" s="130"/>
      <c r="G453" s="130"/>
      <c r="H453" s="131"/>
      <c r="I453" s="123"/>
      <c r="J453" s="147"/>
      <c r="K453" s="30"/>
      <c r="L453" s="88"/>
      <c r="M453" s="30"/>
      <c r="N453" s="88"/>
      <c r="O453" s="30"/>
      <c r="P453" s="88"/>
      <c r="Q453" s="30"/>
      <c r="R453" s="88"/>
    </row>
    <row r="454" spans="1:18">
      <c r="A454" s="16">
        <v>24</v>
      </c>
      <c r="B454" s="16">
        <v>2</v>
      </c>
      <c r="C454" s="16">
        <v>240</v>
      </c>
      <c r="D454" s="16"/>
      <c r="E454" s="120" t="s">
        <v>63</v>
      </c>
      <c r="F454" s="121"/>
      <c r="G454" s="121"/>
      <c r="H454" s="122"/>
      <c r="I454" s="123"/>
      <c r="J454" s="147"/>
      <c r="K454" s="30"/>
      <c r="L454" s="88"/>
      <c r="M454" s="30"/>
      <c r="N454" s="88"/>
      <c r="O454" s="30"/>
      <c r="P454" s="88"/>
      <c r="Q454" s="30"/>
      <c r="R454" s="88"/>
    </row>
    <row r="455" spans="1:18">
      <c r="A455" s="16"/>
      <c r="B455" s="16"/>
      <c r="C455" s="16"/>
      <c r="D455" s="16"/>
      <c r="E455" s="120"/>
      <c r="F455" s="121"/>
      <c r="G455" s="121"/>
      <c r="H455" s="122"/>
      <c r="I455" s="123"/>
      <c r="J455" s="147"/>
      <c r="K455" s="30"/>
      <c r="L455" s="88"/>
      <c r="M455" s="30"/>
      <c r="N455" s="88"/>
      <c r="O455" s="30"/>
      <c r="P455" s="88"/>
      <c r="Q455" s="30"/>
      <c r="R455" s="88"/>
    </row>
    <row r="456" spans="1:18">
      <c r="A456" s="16"/>
      <c r="B456" s="16"/>
      <c r="C456" s="16"/>
      <c r="D456" s="16"/>
      <c r="E456" s="120"/>
      <c r="F456" s="121"/>
      <c r="G456" s="121"/>
      <c r="H456" s="122"/>
      <c r="I456" s="123"/>
      <c r="J456" s="147"/>
      <c r="K456" s="30"/>
      <c r="L456" s="88"/>
      <c r="M456" s="30"/>
      <c r="N456" s="88"/>
      <c r="O456" s="30"/>
      <c r="P456" s="88"/>
      <c r="Q456" s="30"/>
      <c r="R456" s="88"/>
    </row>
    <row r="457" spans="1:18">
      <c r="A457" s="16"/>
      <c r="B457" s="16"/>
      <c r="C457" s="16"/>
      <c r="D457" s="16"/>
      <c r="E457" s="120"/>
      <c r="F457" s="121"/>
      <c r="G457" s="121"/>
      <c r="H457" s="122"/>
      <c r="I457" s="157"/>
      <c r="J457" s="158"/>
      <c r="K457" s="37"/>
      <c r="L457" s="160"/>
      <c r="M457" s="37"/>
      <c r="N457" s="160"/>
      <c r="O457" s="37"/>
      <c r="P457" s="160"/>
      <c r="Q457" s="37"/>
      <c r="R457" s="160"/>
    </row>
    <row r="458" spans="1:18">
      <c r="A458" s="16"/>
      <c r="B458" s="16"/>
      <c r="C458" s="16"/>
      <c r="D458" s="16"/>
      <c r="E458" s="120"/>
      <c r="F458" s="121"/>
      <c r="G458" s="121"/>
      <c r="H458" s="122"/>
      <c r="I458" s="123"/>
      <c r="J458" s="147"/>
      <c r="K458" s="30"/>
      <c r="L458" s="88"/>
      <c r="M458" s="30"/>
      <c r="N458" s="88"/>
      <c r="O458" s="30"/>
      <c r="P458" s="88"/>
      <c r="Q458" s="30"/>
      <c r="R458" s="88"/>
    </row>
    <row r="459" spans="1:18">
      <c r="A459" s="16"/>
      <c r="B459" s="16"/>
      <c r="C459" s="16"/>
      <c r="D459" s="16"/>
      <c r="E459" s="120" t="s">
        <v>123</v>
      </c>
      <c r="F459" s="121"/>
      <c r="G459" s="121"/>
      <c r="H459" s="122"/>
      <c r="I459" s="123"/>
      <c r="J459" s="147"/>
      <c r="K459" s="30"/>
      <c r="L459" s="88"/>
      <c r="M459" s="30"/>
      <c r="N459" s="88"/>
      <c r="O459" s="30"/>
      <c r="P459" s="88"/>
      <c r="Q459" s="30"/>
      <c r="R459" s="88"/>
    </row>
    <row r="460" spans="1:18">
      <c r="A460" s="16"/>
      <c r="B460" s="16"/>
      <c r="C460" s="16"/>
      <c r="D460" s="16"/>
      <c r="E460" s="120"/>
      <c r="F460" s="121"/>
      <c r="G460" s="121"/>
      <c r="H460" s="122"/>
      <c r="I460" s="157"/>
      <c r="J460" s="158"/>
      <c r="K460" s="37"/>
      <c r="L460" s="160"/>
      <c r="M460" s="37"/>
      <c r="N460" s="160"/>
      <c r="O460" s="37"/>
      <c r="P460" s="160"/>
      <c r="Q460" s="37"/>
      <c r="R460" s="160"/>
    </row>
    <row r="461" spans="1:18">
      <c r="A461" s="16"/>
      <c r="B461" s="16"/>
      <c r="C461" s="16"/>
      <c r="D461" s="16"/>
      <c r="E461" s="120"/>
      <c r="F461" s="121"/>
      <c r="G461" s="121"/>
      <c r="H461" s="122"/>
      <c r="I461" s="123"/>
      <c r="J461" s="147"/>
      <c r="K461" s="30"/>
      <c r="L461" s="88"/>
      <c r="M461" s="30"/>
      <c r="N461" s="88"/>
      <c r="O461" s="30"/>
      <c r="P461" s="88"/>
      <c r="Q461" s="30"/>
      <c r="R461" s="88"/>
    </row>
    <row r="462" spans="1:18">
      <c r="A462" s="16"/>
      <c r="B462" s="16"/>
      <c r="C462" s="16"/>
      <c r="D462" s="16"/>
      <c r="E462" s="132" t="s">
        <v>66</v>
      </c>
      <c r="F462" s="133"/>
      <c r="G462" s="133"/>
      <c r="H462" s="134"/>
      <c r="I462" s="123"/>
      <c r="J462" s="147"/>
      <c r="K462" s="30"/>
      <c r="L462" s="88"/>
      <c r="M462" s="30"/>
      <c r="N462" s="88"/>
      <c r="O462" s="30"/>
      <c r="P462" s="88"/>
      <c r="Q462" s="30"/>
      <c r="R462" s="88"/>
    </row>
    <row r="463" spans="1:18">
      <c r="A463" s="16">
        <v>25</v>
      </c>
      <c r="B463" s="16">
        <v>3</v>
      </c>
      <c r="C463" s="16">
        <v>250</v>
      </c>
      <c r="D463" s="16"/>
      <c r="E463" s="120" t="s">
        <v>124</v>
      </c>
      <c r="F463" s="121"/>
      <c r="G463" s="121"/>
      <c r="H463" s="122"/>
      <c r="I463" s="123"/>
      <c r="J463" s="147"/>
      <c r="K463" s="30"/>
      <c r="L463" s="88"/>
      <c r="M463" s="30"/>
      <c r="N463" s="88"/>
      <c r="O463" s="30"/>
      <c r="P463" s="88"/>
      <c r="Q463" s="30"/>
      <c r="R463" s="88"/>
    </row>
    <row r="464" spans="1:18">
      <c r="A464" s="16">
        <v>26</v>
      </c>
      <c r="B464" s="16">
        <v>3</v>
      </c>
      <c r="C464" s="16">
        <v>260</v>
      </c>
      <c r="D464" s="16"/>
      <c r="E464" s="120" t="s">
        <v>68</v>
      </c>
      <c r="F464" s="121"/>
      <c r="G464" s="121"/>
      <c r="H464" s="122"/>
      <c r="I464" s="123"/>
      <c r="J464" s="147"/>
      <c r="K464" s="30"/>
      <c r="L464" s="88"/>
      <c r="M464" s="30"/>
      <c r="N464" s="88"/>
      <c r="O464" s="30"/>
      <c r="P464" s="88"/>
      <c r="Q464" s="30"/>
      <c r="R464" s="88"/>
    </row>
    <row r="465" spans="1:18">
      <c r="A465" s="16">
        <v>27</v>
      </c>
      <c r="B465" s="16">
        <v>3</v>
      </c>
      <c r="C465" s="16">
        <v>270</v>
      </c>
      <c r="D465" s="16"/>
      <c r="E465" s="120" t="s">
        <v>69</v>
      </c>
      <c r="F465" s="125"/>
      <c r="G465" s="125"/>
      <c r="H465" s="122"/>
      <c r="I465" s="123"/>
      <c r="J465" s="147"/>
      <c r="K465" s="30"/>
      <c r="L465" s="88"/>
      <c r="M465" s="30"/>
      <c r="N465" s="88"/>
      <c r="O465" s="30"/>
      <c r="P465" s="88"/>
      <c r="Q465" s="30"/>
      <c r="R465" s="88"/>
    </row>
    <row r="466" spans="1:18" ht="14.25" customHeight="1">
      <c r="A466" s="16">
        <v>28</v>
      </c>
      <c r="B466" s="16">
        <v>3</v>
      </c>
      <c r="C466" s="16">
        <v>280</v>
      </c>
      <c r="D466" s="16"/>
      <c r="E466" s="120" t="s">
        <v>125</v>
      </c>
      <c r="F466" s="121"/>
      <c r="G466" s="121"/>
      <c r="H466" s="122"/>
      <c r="I466" s="123"/>
      <c r="J466" s="113"/>
      <c r="K466" s="30"/>
      <c r="L466" s="113"/>
      <c r="M466" s="30"/>
      <c r="N466" s="113"/>
      <c r="O466" s="30"/>
      <c r="P466" s="113"/>
      <c r="Q466" s="30"/>
      <c r="R466" s="113"/>
    </row>
    <row r="467" spans="1:18" ht="15">
      <c r="A467" s="16"/>
      <c r="B467" s="16"/>
      <c r="C467" s="16">
        <v>281</v>
      </c>
      <c r="D467" s="16"/>
      <c r="E467" s="120" t="s">
        <v>126</v>
      </c>
      <c r="F467" s="121"/>
      <c r="G467" s="121"/>
      <c r="H467" s="122"/>
      <c r="I467" s="30">
        <v>7000</v>
      </c>
      <c r="J467" s="124"/>
      <c r="K467" s="30">
        <v>1000</v>
      </c>
      <c r="L467" s="113"/>
      <c r="M467" s="30"/>
      <c r="N467" s="113"/>
      <c r="O467" s="30">
        <v>8000</v>
      </c>
      <c r="P467" s="113"/>
      <c r="Q467" s="30">
        <v>5974.43</v>
      </c>
      <c r="R467" s="113"/>
    </row>
    <row r="468" spans="1:18" ht="15">
      <c r="A468" s="16"/>
      <c r="B468" s="16"/>
      <c r="C468" s="16">
        <v>282</v>
      </c>
      <c r="D468" s="16"/>
      <c r="E468" s="126" t="s">
        <v>127</v>
      </c>
      <c r="F468" s="127"/>
      <c r="G468" s="127"/>
      <c r="H468" s="128"/>
      <c r="I468" s="30">
        <v>7000</v>
      </c>
      <c r="J468" s="124"/>
      <c r="K468" s="30"/>
      <c r="L468" s="113"/>
      <c r="M468" s="30"/>
      <c r="N468" s="113"/>
      <c r="O468" s="30">
        <f>I468</f>
        <v>7000</v>
      </c>
      <c r="P468" s="113"/>
      <c r="Q468" s="30">
        <v>5311.49</v>
      </c>
      <c r="R468" s="113"/>
    </row>
    <row r="469" spans="1:18" ht="15" customHeight="1">
      <c r="A469" s="16"/>
      <c r="B469" s="16"/>
      <c r="C469" s="16"/>
      <c r="D469" s="16"/>
      <c r="E469" s="58"/>
      <c r="F469" s="59"/>
      <c r="G469" s="59"/>
      <c r="H469" s="60"/>
      <c r="I469" s="30"/>
      <c r="J469" s="88"/>
      <c r="K469" s="30"/>
      <c r="L469" s="88"/>
      <c r="M469" s="30"/>
      <c r="N469" s="88"/>
      <c r="O469" s="30"/>
      <c r="P469" s="88"/>
      <c r="Q469" s="30"/>
      <c r="R469" s="88"/>
    </row>
    <row r="470" spans="1:18" ht="15">
      <c r="A470" s="16"/>
      <c r="B470" s="16"/>
      <c r="C470" s="16"/>
      <c r="D470" s="16"/>
      <c r="E470" s="120"/>
      <c r="F470" s="121"/>
      <c r="G470" s="121"/>
      <c r="H470" s="122"/>
      <c r="I470" s="30"/>
      <c r="J470" s="124"/>
      <c r="K470" s="30"/>
      <c r="L470" s="113"/>
      <c r="M470" s="30"/>
      <c r="N470" s="113"/>
      <c r="O470" s="30"/>
      <c r="P470" s="113"/>
      <c r="Q470" s="30"/>
      <c r="R470" s="113"/>
    </row>
    <row r="471" spans="1:18" ht="15">
      <c r="A471" s="16"/>
      <c r="B471" s="16"/>
      <c r="C471" s="16"/>
      <c r="D471" s="16"/>
      <c r="E471" s="120"/>
      <c r="F471" s="121"/>
      <c r="G471" s="121"/>
      <c r="H471" s="122"/>
      <c r="I471" s="37"/>
      <c r="J471" s="172"/>
      <c r="K471" s="37"/>
      <c r="L471" s="156"/>
      <c r="M471" s="37"/>
      <c r="N471" s="156"/>
      <c r="O471" s="37"/>
      <c r="P471" s="156"/>
      <c r="Q471" s="37"/>
      <c r="R471" s="156"/>
    </row>
    <row r="472" spans="1:18" ht="15">
      <c r="A472" s="16"/>
      <c r="B472" s="16"/>
      <c r="C472" s="16"/>
      <c r="D472" s="16"/>
      <c r="E472" s="120"/>
      <c r="F472" s="125"/>
      <c r="G472" s="125"/>
      <c r="H472" s="122"/>
      <c r="I472" s="30"/>
      <c r="J472" s="124"/>
      <c r="K472" s="30"/>
      <c r="L472" s="113"/>
      <c r="M472" s="30"/>
      <c r="N472" s="113"/>
      <c r="O472" s="30"/>
      <c r="P472" s="113"/>
      <c r="Q472" s="30"/>
      <c r="R472" s="113"/>
    </row>
    <row r="473" spans="1:18" ht="15">
      <c r="A473" s="16"/>
      <c r="B473" s="16"/>
      <c r="C473" s="16"/>
      <c r="D473" s="16"/>
      <c r="E473" s="120" t="s">
        <v>128</v>
      </c>
      <c r="F473" s="121"/>
      <c r="G473" s="121"/>
      <c r="H473" s="122"/>
      <c r="I473" s="30">
        <f>SUM(I467:J472)</f>
        <v>14000</v>
      </c>
      <c r="J473" s="124"/>
      <c r="K473" s="30">
        <v>1000</v>
      </c>
      <c r="L473" s="113"/>
      <c r="M473" s="30"/>
      <c r="N473" s="113"/>
      <c r="O473" s="30">
        <f>SUM(O467:P472)</f>
        <v>15000</v>
      </c>
      <c r="P473" s="113"/>
      <c r="Q473" s="30">
        <f>SUM(Q467:R472)</f>
        <v>11285.92</v>
      </c>
      <c r="R473" s="113"/>
    </row>
    <row r="474" spans="1:18" ht="15">
      <c r="A474" s="16"/>
      <c r="B474" s="16"/>
      <c r="C474" s="16"/>
      <c r="D474" s="16"/>
      <c r="E474" s="120"/>
      <c r="F474" s="121"/>
      <c r="G474" s="121"/>
      <c r="H474" s="122"/>
      <c r="I474" s="157"/>
      <c r="J474" s="156"/>
      <c r="K474" s="37"/>
      <c r="L474" s="156"/>
      <c r="M474" s="37"/>
      <c r="N474" s="156"/>
      <c r="O474" s="37"/>
      <c r="P474" s="156"/>
      <c r="Q474" s="37"/>
      <c r="R474" s="156"/>
    </row>
    <row r="475" spans="1:18" ht="15">
      <c r="A475" s="16"/>
      <c r="B475" s="16"/>
      <c r="C475" s="16"/>
      <c r="D475" s="16"/>
      <c r="E475" s="120"/>
      <c r="F475" s="121"/>
      <c r="G475" s="121"/>
      <c r="H475" s="122"/>
      <c r="I475" s="123"/>
      <c r="J475" s="113"/>
      <c r="K475" s="30"/>
      <c r="L475" s="113"/>
      <c r="M475" s="30"/>
      <c r="N475" s="113"/>
      <c r="O475" s="30"/>
      <c r="P475" s="113"/>
      <c r="Q475" s="30"/>
      <c r="R475" s="113"/>
    </row>
    <row r="476" spans="1:18" ht="24" customHeight="1">
      <c r="A476" s="16"/>
      <c r="B476" s="16"/>
      <c r="C476" s="16"/>
      <c r="D476" s="16"/>
      <c r="E476" s="114"/>
      <c r="F476" s="115"/>
      <c r="G476" s="115"/>
      <c r="H476" s="116"/>
      <c r="I476" s="161"/>
      <c r="J476" s="118"/>
      <c r="K476" s="117"/>
      <c r="L476" s="119"/>
      <c r="M476" s="117"/>
      <c r="N476" s="119"/>
      <c r="O476" s="117"/>
      <c r="P476" s="119"/>
      <c r="Q476" s="117"/>
      <c r="R476" s="119"/>
    </row>
    <row r="477" spans="1:18" ht="14.25" customHeight="1"/>
    <row r="478" spans="1:18" ht="14.25" customHeight="1"/>
    <row r="479" spans="1:18" ht="14.25" customHeight="1"/>
    <row r="480" spans="1:18">
      <c r="A480" s="34" t="s">
        <v>101</v>
      </c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</row>
    <row r="481" spans="1:18">
      <c r="A481" s="57" t="s">
        <v>61</v>
      </c>
      <c r="B481" s="71"/>
      <c r="C481" s="71"/>
      <c r="D481" s="71"/>
      <c r="E481" s="71"/>
      <c r="F481" s="71"/>
      <c r="G481" s="71"/>
      <c r="H481" s="71"/>
      <c r="I481" s="54"/>
      <c r="J481" s="92" t="s">
        <v>60</v>
      </c>
      <c r="K481" s="93"/>
      <c r="L481" s="93"/>
      <c r="M481" s="94"/>
      <c r="N481" s="101" t="s">
        <v>119</v>
      </c>
      <c r="O481" s="102"/>
      <c r="P481" s="102"/>
      <c r="Q481" s="102"/>
      <c r="R481" s="103"/>
    </row>
    <row r="482" spans="1:18" ht="14.25" customHeight="1">
      <c r="A482" s="55"/>
      <c r="B482" s="61"/>
      <c r="C482" s="61"/>
      <c r="D482" s="61"/>
      <c r="E482" s="61"/>
      <c r="F482" s="61"/>
      <c r="G482" s="61"/>
      <c r="H482" s="61"/>
      <c r="I482" s="56"/>
      <c r="J482" s="95"/>
      <c r="K482" s="96"/>
      <c r="L482" s="96"/>
      <c r="M482" s="97"/>
      <c r="N482" s="104"/>
      <c r="O482" s="105"/>
      <c r="P482" s="105"/>
      <c r="Q482" s="105"/>
      <c r="R482" s="106"/>
    </row>
    <row r="483" spans="1:18">
      <c r="A483" s="57" t="s">
        <v>103</v>
      </c>
      <c r="B483" s="71"/>
      <c r="C483" s="54"/>
      <c r="D483" s="82" t="s">
        <v>104</v>
      </c>
      <c r="E483" s="83"/>
      <c r="F483" s="57" t="s">
        <v>57</v>
      </c>
      <c r="G483" s="71"/>
      <c r="H483" s="71"/>
      <c r="I483" s="54"/>
      <c r="J483" s="95"/>
      <c r="K483" s="96"/>
      <c r="L483" s="96"/>
      <c r="M483" s="97"/>
      <c r="N483" s="104"/>
      <c r="O483" s="105"/>
      <c r="P483" s="105"/>
      <c r="Q483" s="105"/>
      <c r="R483" s="106"/>
    </row>
    <row r="484" spans="1:18" ht="15" thickBot="1">
      <c r="A484" s="58"/>
      <c r="B484" s="59"/>
      <c r="C484" s="60"/>
      <c r="D484" s="84"/>
      <c r="E484" s="85"/>
      <c r="F484" s="110"/>
      <c r="G484" s="111"/>
      <c r="H484" s="111"/>
      <c r="I484" s="112"/>
      <c r="J484" s="98"/>
      <c r="K484" s="99"/>
      <c r="L484" s="99"/>
      <c r="M484" s="100"/>
      <c r="N484" s="104"/>
      <c r="O484" s="105"/>
      <c r="P484" s="105"/>
      <c r="Q484" s="105"/>
      <c r="R484" s="106"/>
    </row>
    <row r="485" spans="1:18" ht="15" thickTop="1">
      <c r="A485" s="58"/>
      <c r="B485" s="59"/>
      <c r="C485" s="60"/>
      <c r="D485" s="84"/>
      <c r="E485" s="85"/>
      <c r="F485" s="58" t="s">
        <v>55</v>
      </c>
      <c r="G485" s="60"/>
      <c r="H485" s="58" t="s">
        <v>56</v>
      </c>
      <c r="I485" s="60"/>
      <c r="J485" s="58" t="s">
        <v>58</v>
      </c>
      <c r="K485" s="60"/>
      <c r="L485" s="58" t="s">
        <v>59</v>
      </c>
      <c r="M485" s="60"/>
      <c r="N485" s="104"/>
      <c r="O485" s="105"/>
      <c r="P485" s="105"/>
      <c r="Q485" s="105"/>
      <c r="R485" s="106"/>
    </row>
    <row r="486" spans="1:18">
      <c r="A486" s="55"/>
      <c r="B486" s="61"/>
      <c r="C486" s="56"/>
      <c r="D486" s="86"/>
      <c r="E486" s="87"/>
      <c r="F486" s="55"/>
      <c r="G486" s="56"/>
      <c r="H486" s="55"/>
      <c r="I486" s="56"/>
      <c r="J486" s="55"/>
      <c r="K486" s="56"/>
      <c r="L486" s="55"/>
      <c r="M486" s="56"/>
      <c r="N486" s="107"/>
      <c r="O486" s="108"/>
      <c r="P486" s="108"/>
      <c r="Q486" s="108"/>
      <c r="R486" s="109"/>
    </row>
    <row r="487" spans="1:18">
      <c r="A487" s="89"/>
      <c r="B487" s="91"/>
      <c r="C487" s="91"/>
      <c r="D487" s="89"/>
      <c r="E487" s="90"/>
      <c r="F487" s="89"/>
      <c r="G487" s="91"/>
      <c r="H487" s="89"/>
      <c r="I487" s="90"/>
      <c r="J487" s="91"/>
      <c r="K487" s="91"/>
      <c r="L487" s="89"/>
      <c r="M487" s="90"/>
      <c r="N487" s="89"/>
      <c r="O487" s="91"/>
      <c r="P487" s="91"/>
      <c r="Q487" s="91"/>
      <c r="R487" s="90"/>
    </row>
    <row r="488" spans="1:18">
      <c r="A488" s="36"/>
      <c r="B488" s="31"/>
      <c r="C488" s="31"/>
      <c r="D488" s="36"/>
      <c r="E488" s="32"/>
      <c r="F488" s="36"/>
      <c r="G488" s="47"/>
      <c r="H488" s="36"/>
      <c r="I488" s="32"/>
      <c r="J488" s="47"/>
      <c r="K488" s="47"/>
      <c r="L488" s="36"/>
      <c r="M488" s="32"/>
      <c r="N488" s="36"/>
      <c r="O488" s="31"/>
      <c r="P488" s="31"/>
      <c r="Q488" s="31"/>
      <c r="R488" s="32"/>
    </row>
    <row r="489" spans="1:18">
      <c r="A489" s="36"/>
      <c r="B489" s="31"/>
      <c r="C489" s="31"/>
      <c r="D489" s="36"/>
      <c r="E489" s="32"/>
      <c r="F489" s="36"/>
      <c r="G489" s="47"/>
      <c r="H489" s="36"/>
      <c r="I489" s="32"/>
      <c r="J489" s="47"/>
      <c r="K489" s="47"/>
      <c r="L489" s="36"/>
      <c r="M489" s="32"/>
      <c r="N489" s="36"/>
      <c r="O489" s="31"/>
      <c r="P489" s="31"/>
      <c r="Q489" s="31"/>
      <c r="R489" s="32"/>
    </row>
    <row r="490" spans="1:18">
      <c r="A490" s="36"/>
      <c r="B490" s="31"/>
      <c r="C490" s="31"/>
      <c r="D490" s="36"/>
      <c r="E490" s="32"/>
      <c r="F490" s="36"/>
      <c r="G490" s="47"/>
      <c r="H490" s="36"/>
      <c r="I490" s="32"/>
      <c r="J490" s="47"/>
      <c r="K490" s="47"/>
      <c r="L490" s="36"/>
      <c r="M490" s="32"/>
      <c r="N490" s="36"/>
      <c r="O490" s="31"/>
      <c r="P490" s="31"/>
      <c r="Q490" s="31"/>
      <c r="R490" s="32"/>
    </row>
    <row r="491" spans="1:18">
      <c r="A491" s="36"/>
      <c r="B491" s="31"/>
      <c r="C491" s="31"/>
      <c r="D491" s="36"/>
      <c r="E491" s="32"/>
      <c r="F491" s="36"/>
      <c r="G491" s="47"/>
      <c r="H491" s="36"/>
      <c r="I491" s="32"/>
      <c r="J491" s="47"/>
      <c r="K491" s="47"/>
      <c r="L491" s="36"/>
      <c r="M491" s="32"/>
      <c r="N491" s="36"/>
      <c r="O491" s="31"/>
      <c r="P491" s="31"/>
      <c r="Q491" s="31"/>
      <c r="R491" s="32"/>
    </row>
    <row r="492" spans="1:18">
      <c r="A492" s="36"/>
      <c r="B492" s="31"/>
      <c r="C492" s="31"/>
      <c r="D492" s="36"/>
      <c r="E492" s="32"/>
      <c r="F492" s="36"/>
      <c r="G492" s="47"/>
      <c r="H492" s="36"/>
      <c r="I492" s="32"/>
      <c r="J492" s="47"/>
      <c r="K492" s="47"/>
      <c r="L492" s="36"/>
      <c r="M492" s="32"/>
      <c r="N492" s="36"/>
      <c r="O492" s="31"/>
      <c r="P492" s="31"/>
      <c r="Q492" s="31"/>
      <c r="R492" s="32"/>
    </row>
    <row r="493" spans="1:18">
      <c r="A493" s="36"/>
      <c r="B493" s="31"/>
      <c r="C493" s="31"/>
      <c r="D493" s="36"/>
      <c r="E493" s="32"/>
      <c r="F493" s="36"/>
      <c r="G493" s="47"/>
      <c r="H493" s="36"/>
      <c r="I493" s="32"/>
      <c r="J493" s="47"/>
      <c r="K493" s="47"/>
      <c r="L493" s="36"/>
      <c r="M493" s="32"/>
      <c r="N493" s="36"/>
      <c r="O493" s="31"/>
      <c r="P493" s="31"/>
      <c r="Q493" s="31"/>
      <c r="R493" s="32"/>
    </row>
    <row r="494" spans="1:18">
      <c r="A494" s="36"/>
      <c r="B494" s="31"/>
      <c r="C494" s="31"/>
      <c r="D494" s="36"/>
      <c r="E494" s="32"/>
      <c r="F494" s="36"/>
      <c r="G494" s="47"/>
      <c r="H494" s="36"/>
      <c r="I494" s="32"/>
      <c r="J494" s="47"/>
      <c r="K494" s="47"/>
      <c r="L494" s="36"/>
      <c r="M494" s="32"/>
      <c r="N494" s="36"/>
      <c r="O494" s="31"/>
      <c r="P494" s="31"/>
      <c r="Q494" s="31"/>
      <c r="R494" s="32"/>
    </row>
    <row r="495" spans="1:18">
      <c r="A495" s="36"/>
      <c r="B495" s="31"/>
      <c r="C495" s="31"/>
      <c r="D495" s="36"/>
      <c r="E495" s="32"/>
      <c r="F495" s="36"/>
      <c r="G495" s="47"/>
      <c r="H495" s="36"/>
      <c r="I495" s="32"/>
      <c r="J495" s="47"/>
      <c r="K495" s="47"/>
      <c r="L495" s="36"/>
      <c r="M495" s="32"/>
      <c r="N495" s="36"/>
      <c r="O495" s="31"/>
      <c r="P495" s="31"/>
      <c r="Q495" s="31"/>
      <c r="R495" s="32"/>
    </row>
    <row r="496" spans="1:18">
      <c r="A496" s="36"/>
      <c r="B496" s="31"/>
      <c r="C496" s="31"/>
      <c r="D496" s="36"/>
      <c r="E496" s="32"/>
      <c r="F496" s="36"/>
      <c r="G496" s="47"/>
      <c r="H496" s="36"/>
      <c r="I496" s="32"/>
      <c r="J496" s="47"/>
      <c r="K496" s="47"/>
      <c r="L496" s="36"/>
      <c r="M496" s="32"/>
      <c r="N496" s="36"/>
      <c r="O496" s="31"/>
      <c r="P496" s="31"/>
      <c r="Q496" s="31"/>
      <c r="R496" s="32"/>
    </row>
    <row r="497" spans="1:18">
      <c r="A497" s="36"/>
      <c r="B497" s="31"/>
      <c r="C497" s="31"/>
      <c r="D497" s="36"/>
      <c r="E497" s="32"/>
      <c r="F497" s="36"/>
      <c r="G497" s="47"/>
      <c r="H497" s="36"/>
      <c r="I497" s="32"/>
      <c r="J497" s="47"/>
      <c r="K497" s="47"/>
      <c r="L497" s="36"/>
      <c r="M497" s="32"/>
      <c r="N497" s="36"/>
      <c r="O497" s="31"/>
      <c r="P497" s="31"/>
      <c r="Q497" s="31"/>
      <c r="R497" s="32"/>
    </row>
    <row r="498" spans="1:18">
      <c r="A498" s="36"/>
      <c r="B498" s="31"/>
      <c r="C498" s="31"/>
      <c r="D498" s="36"/>
      <c r="E498" s="32"/>
      <c r="F498" s="36"/>
      <c r="G498" s="47"/>
      <c r="H498" s="36"/>
      <c r="I498" s="32"/>
      <c r="J498" s="47"/>
      <c r="K498" s="47"/>
      <c r="L498" s="36"/>
      <c r="M498" s="32"/>
      <c r="N498" s="36"/>
      <c r="O498" s="31"/>
      <c r="P498" s="31"/>
      <c r="Q498" s="31"/>
      <c r="R498" s="32"/>
    </row>
    <row r="499" spans="1:18">
      <c r="A499" s="36"/>
      <c r="B499" s="31"/>
      <c r="C499" s="31"/>
      <c r="D499" s="36"/>
      <c r="E499" s="32"/>
      <c r="F499" s="36"/>
      <c r="G499" s="47"/>
      <c r="H499" s="36"/>
      <c r="I499" s="32"/>
      <c r="J499" s="47"/>
      <c r="K499" s="47"/>
      <c r="L499" s="36"/>
      <c r="M499" s="32"/>
      <c r="N499" s="36"/>
      <c r="O499" s="31"/>
      <c r="P499" s="31"/>
      <c r="Q499" s="31"/>
      <c r="R499" s="32"/>
    </row>
    <row r="500" spans="1:18">
      <c r="A500" s="36"/>
      <c r="B500" s="31"/>
      <c r="C500" s="31"/>
      <c r="D500" s="36"/>
      <c r="E500" s="32"/>
      <c r="F500" s="36"/>
      <c r="G500" s="47"/>
      <c r="H500" s="36"/>
      <c r="I500" s="32"/>
      <c r="J500" s="47"/>
      <c r="K500" s="47"/>
      <c r="L500" s="36"/>
      <c r="M500" s="32"/>
      <c r="N500" s="36"/>
      <c r="O500" s="31"/>
      <c r="P500" s="31"/>
      <c r="Q500" s="31"/>
      <c r="R500" s="32"/>
    </row>
    <row r="501" spans="1:18">
      <c r="A501" s="30">
        <f>Q467</f>
        <v>5974.43</v>
      </c>
      <c r="B501" s="31"/>
      <c r="C501" s="31"/>
      <c r="D501" s="30">
        <v>1589.97</v>
      </c>
      <c r="E501" s="88"/>
      <c r="F501" s="36"/>
      <c r="G501" s="47"/>
      <c r="H501" s="30">
        <f>(A501+D501)</f>
        <v>7564.4000000000005</v>
      </c>
      <c r="I501" s="32"/>
      <c r="J501" s="47"/>
      <c r="K501" s="47"/>
      <c r="L501" s="30">
        <f>(O467-H501)</f>
        <v>435.59999999999945</v>
      </c>
      <c r="M501" s="32"/>
      <c r="N501" s="36"/>
      <c r="O501" s="31"/>
      <c r="P501" s="31"/>
      <c r="Q501" s="31"/>
      <c r="R501" s="32"/>
    </row>
    <row r="502" spans="1:18">
      <c r="A502" s="30">
        <f>Q468</f>
        <v>5311.49</v>
      </c>
      <c r="B502" s="31"/>
      <c r="C502" s="31"/>
      <c r="D502" s="30">
        <v>1076.9100000000001</v>
      </c>
      <c r="E502" s="88"/>
      <c r="F502" s="36"/>
      <c r="G502" s="47"/>
      <c r="H502" s="30">
        <f>(A502+D502)</f>
        <v>6388.4</v>
      </c>
      <c r="I502" s="32"/>
      <c r="J502" s="47"/>
      <c r="K502" s="47"/>
      <c r="L502" s="30">
        <f>(O468-H502)</f>
        <v>611.60000000000036</v>
      </c>
      <c r="M502" s="32"/>
      <c r="N502" s="36"/>
      <c r="O502" s="31"/>
      <c r="P502" s="31"/>
      <c r="Q502" s="31"/>
      <c r="R502" s="32"/>
    </row>
    <row r="503" spans="1:18">
      <c r="A503" s="36"/>
      <c r="B503" s="31"/>
      <c r="C503" s="31"/>
      <c r="D503" s="30"/>
      <c r="E503" s="88"/>
      <c r="F503" s="36"/>
      <c r="G503" s="47"/>
      <c r="H503" s="36"/>
      <c r="I503" s="32"/>
      <c r="J503" s="47"/>
      <c r="K503" s="47"/>
      <c r="L503" s="36"/>
      <c r="M503" s="32"/>
      <c r="N503" s="36"/>
      <c r="O503" s="31"/>
      <c r="P503" s="31"/>
      <c r="Q503" s="31"/>
      <c r="R503" s="32"/>
    </row>
    <row r="504" spans="1:18">
      <c r="A504" s="36"/>
      <c r="B504" s="31"/>
      <c r="C504" s="31"/>
      <c r="D504" s="36"/>
      <c r="E504" s="32"/>
      <c r="F504" s="36"/>
      <c r="G504" s="47"/>
      <c r="H504" s="36"/>
      <c r="I504" s="32"/>
      <c r="J504" s="47"/>
      <c r="K504" s="47"/>
      <c r="L504" s="36"/>
      <c r="M504" s="32"/>
      <c r="N504" s="36"/>
      <c r="O504" s="31"/>
      <c r="P504" s="31"/>
      <c r="Q504" s="31"/>
      <c r="R504" s="32"/>
    </row>
    <row r="505" spans="1:18">
      <c r="A505" s="36"/>
      <c r="B505" s="31"/>
      <c r="C505" s="31"/>
      <c r="D505" s="36"/>
      <c r="E505" s="32"/>
      <c r="F505" s="36"/>
      <c r="G505" s="47"/>
      <c r="H505" s="36"/>
      <c r="I505" s="32"/>
      <c r="J505" s="47"/>
      <c r="K505" s="47"/>
      <c r="L505" s="36"/>
      <c r="M505" s="32"/>
      <c r="N505" s="36"/>
      <c r="O505" s="31"/>
      <c r="P505" s="31"/>
      <c r="Q505" s="31"/>
      <c r="R505" s="32"/>
    </row>
    <row r="506" spans="1:18">
      <c r="A506" s="36"/>
      <c r="B506" s="31"/>
      <c r="C506" s="31"/>
      <c r="D506" s="36"/>
      <c r="E506" s="32"/>
      <c r="F506" s="36"/>
      <c r="G506" s="47"/>
      <c r="H506" s="36"/>
      <c r="I506" s="32"/>
      <c r="J506" s="47"/>
      <c r="K506" s="47"/>
      <c r="L506" s="36"/>
      <c r="M506" s="32"/>
      <c r="N506" s="36"/>
      <c r="O506" s="31"/>
      <c r="P506" s="31"/>
      <c r="Q506" s="31"/>
      <c r="R506" s="32"/>
    </row>
    <row r="507" spans="1:18">
      <c r="A507" s="36"/>
      <c r="B507" s="31"/>
      <c r="C507" s="31"/>
      <c r="D507" s="36"/>
      <c r="E507" s="32"/>
      <c r="F507" s="36"/>
      <c r="G507" s="47"/>
      <c r="H507" s="36"/>
      <c r="I507" s="32"/>
      <c r="J507" s="47"/>
      <c r="K507" s="47"/>
      <c r="L507" s="36"/>
      <c r="M507" s="32"/>
      <c r="N507" s="36"/>
      <c r="O507" s="31"/>
      <c r="P507" s="31"/>
      <c r="Q507" s="31"/>
      <c r="R507" s="32"/>
    </row>
    <row r="508" spans="1:18">
      <c r="A508" s="36"/>
      <c r="B508" s="31"/>
      <c r="C508" s="31"/>
      <c r="D508" s="36"/>
      <c r="E508" s="32"/>
      <c r="F508" s="36"/>
      <c r="G508" s="47"/>
      <c r="H508" s="36"/>
      <c r="I508" s="32"/>
      <c r="J508" s="47"/>
      <c r="K508" s="47"/>
      <c r="L508" s="36"/>
      <c r="M508" s="32"/>
      <c r="N508" s="36"/>
      <c r="O508" s="31"/>
      <c r="P508" s="31"/>
      <c r="Q508" s="31"/>
      <c r="R508" s="32"/>
    </row>
    <row r="509" spans="1:18">
      <c r="A509" s="36"/>
      <c r="B509" s="31"/>
      <c r="C509" s="31"/>
      <c r="D509" s="36"/>
      <c r="E509" s="32"/>
      <c r="F509" s="36"/>
      <c r="G509" s="47"/>
      <c r="H509" s="36"/>
      <c r="I509" s="32"/>
      <c r="J509" s="47"/>
      <c r="K509" s="47"/>
      <c r="L509" s="36"/>
      <c r="M509" s="32"/>
      <c r="N509" s="36"/>
      <c r="O509" s="31"/>
      <c r="P509" s="31"/>
      <c r="Q509" s="31"/>
      <c r="R509" s="32"/>
    </row>
    <row r="510" spans="1:18">
      <c r="A510" s="48">
        <f>SUM(A501:C509)</f>
        <v>11285.92</v>
      </c>
      <c r="B510" s="71"/>
      <c r="C510" s="54"/>
      <c r="D510" s="48">
        <f>SUM(D501:E509)</f>
        <v>2666.88</v>
      </c>
      <c r="E510" s="54"/>
      <c r="F510" s="57"/>
      <c r="G510" s="54"/>
      <c r="H510" s="48">
        <f>SUM(H501:I509)</f>
        <v>13952.8</v>
      </c>
      <c r="I510" s="54"/>
      <c r="J510" s="57"/>
      <c r="K510" s="54"/>
      <c r="L510" s="48">
        <f>SUM(L501:M509)</f>
        <v>1047.1999999999998</v>
      </c>
      <c r="M510" s="54"/>
      <c r="N510" s="58"/>
      <c r="O510" s="59"/>
      <c r="P510" s="59"/>
      <c r="Q510" s="59"/>
      <c r="R510" s="60"/>
    </row>
    <row r="511" spans="1:18">
      <c r="A511" s="55"/>
      <c r="B511" s="61"/>
      <c r="C511" s="56"/>
      <c r="D511" s="55"/>
      <c r="E511" s="56"/>
      <c r="F511" s="55"/>
      <c r="G511" s="56"/>
      <c r="H511" s="55"/>
      <c r="I511" s="56"/>
      <c r="J511" s="55"/>
      <c r="K511" s="56"/>
      <c r="L511" s="55"/>
      <c r="M511" s="56"/>
      <c r="N511" s="55"/>
      <c r="O511" s="61"/>
      <c r="P511" s="61"/>
      <c r="Q511" s="61"/>
      <c r="R511" s="56"/>
    </row>
    <row r="513" spans="1:18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</row>
    <row r="515" spans="1:18" ht="15" customHeight="1">
      <c r="A515" s="34" t="s">
        <v>79</v>
      </c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</row>
    <row r="516" spans="1:18" ht="14.25" customHeight="1">
      <c r="A516" s="62" t="s">
        <v>3</v>
      </c>
      <c r="B516" s="65" t="s">
        <v>37</v>
      </c>
      <c r="C516" s="66"/>
      <c r="D516" s="67"/>
      <c r="E516" s="57" t="s">
        <v>120</v>
      </c>
      <c r="F516" s="71"/>
      <c r="G516" s="71"/>
      <c r="H516" s="54"/>
      <c r="I516" s="57" t="s">
        <v>39</v>
      </c>
      <c r="J516" s="71"/>
      <c r="K516" s="71"/>
      <c r="L516" s="71"/>
      <c r="M516" s="71"/>
      <c r="N516" s="71"/>
      <c r="O516" s="71"/>
      <c r="P516" s="54"/>
      <c r="Q516" s="72" t="s">
        <v>44</v>
      </c>
      <c r="R516" s="73"/>
    </row>
    <row r="517" spans="1:18" ht="14.25" customHeight="1">
      <c r="A517" s="63"/>
      <c r="B517" s="68"/>
      <c r="C517" s="69"/>
      <c r="D517" s="70"/>
      <c r="E517" s="58"/>
      <c r="F517" s="59"/>
      <c r="G517" s="59"/>
      <c r="H517" s="60"/>
      <c r="I517" s="55"/>
      <c r="J517" s="61"/>
      <c r="K517" s="61"/>
      <c r="L517" s="61"/>
      <c r="M517" s="61"/>
      <c r="N517" s="61"/>
      <c r="O517" s="61"/>
      <c r="P517" s="56"/>
      <c r="Q517" s="74"/>
      <c r="R517" s="75"/>
    </row>
    <row r="518" spans="1:18" ht="14.25" customHeight="1">
      <c r="A518" s="63"/>
      <c r="B518" s="63" t="s">
        <v>4</v>
      </c>
      <c r="C518" s="80" t="s">
        <v>5</v>
      </c>
      <c r="D518" s="63" t="s">
        <v>6</v>
      </c>
      <c r="E518" s="58"/>
      <c r="F518" s="59"/>
      <c r="G518" s="59"/>
      <c r="H518" s="60"/>
      <c r="I518" s="57" t="s">
        <v>40</v>
      </c>
      <c r="J518" s="54"/>
      <c r="K518" s="82" t="s">
        <v>41</v>
      </c>
      <c r="L518" s="83"/>
      <c r="M518" s="82" t="s">
        <v>42</v>
      </c>
      <c r="N518" s="83"/>
      <c r="O518" s="82" t="s">
        <v>46</v>
      </c>
      <c r="P518" s="83"/>
      <c r="Q518" s="76"/>
      <c r="R518" s="77"/>
    </row>
    <row r="519" spans="1:18" ht="14.25" customHeight="1">
      <c r="A519" s="63"/>
      <c r="B519" s="78"/>
      <c r="C519" s="80"/>
      <c r="D519" s="63"/>
      <c r="E519" s="58"/>
      <c r="F519" s="59"/>
      <c r="G519" s="59"/>
      <c r="H519" s="60"/>
      <c r="I519" s="58"/>
      <c r="J519" s="60"/>
      <c r="K519" s="84"/>
      <c r="L519" s="85"/>
      <c r="M519" s="84"/>
      <c r="N519" s="85"/>
      <c r="O519" s="84"/>
      <c r="P519" s="85"/>
      <c r="Q519" s="92" t="s">
        <v>102</v>
      </c>
      <c r="R519" s="94"/>
    </row>
    <row r="520" spans="1:18" ht="14.25" customHeight="1">
      <c r="A520" s="64"/>
      <c r="B520" s="79"/>
      <c r="C520" s="81"/>
      <c r="D520" s="64"/>
      <c r="E520" s="55"/>
      <c r="F520" s="61"/>
      <c r="G520" s="61"/>
      <c r="H520" s="56"/>
      <c r="I520" s="55"/>
      <c r="J520" s="56"/>
      <c r="K520" s="86"/>
      <c r="L520" s="87"/>
      <c r="M520" s="86"/>
      <c r="N520" s="87"/>
      <c r="O520" s="86"/>
      <c r="P520" s="87"/>
      <c r="Q520" s="138"/>
      <c r="R520" s="139"/>
    </row>
    <row r="521" spans="1:18">
      <c r="A521" s="16"/>
      <c r="B521" s="16"/>
      <c r="C521" s="16"/>
      <c r="D521" s="16"/>
      <c r="E521" s="89"/>
      <c r="F521" s="91"/>
      <c r="G521" s="91"/>
      <c r="H521" s="90"/>
      <c r="I521" s="89"/>
      <c r="J521" s="90"/>
      <c r="K521" s="89"/>
      <c r="L521" s="90"/>
      <c r="M521" s="89"/>
      <c r="N521" s="90"/>
      <c r="O521" s="89"/>
      <c r="P521" s="90"/>
      <c r="Q521" s="89"/>
      <c r="R521" s="90"/>
    </row>
    <row r="522" spans="1:18">
      <c r="A522" s="16"/>
      <c r="B522" s="16"/>
      <c r="C522" s="16"/>
      <c r="D522" s="16"/>
      <c r="E522" s="132"/>
      <c r="F522" s="133"/>
      <c r="G522" s="133"/>
      <c r="H522" s="134"/>
      <c r="I522" s="123"/>
      <c r="J522" s="147"/>
      <c r="K522" s="30"/>
      <c r="L522" s="88"/>
      <c r="M522" s="30"/>
      <c r="N522" s="88"/>
      <c r="O522" s="30"/>
      <c r="P522" s="88"/>
      <c r="Q522" s="30"/>
      <c r="R522" s="88"/>
    </row>
    <row r="523" spans="1:18">
      <c r="A523" s="16"/>
      <c r="B523" s="16"/>
      <c r="C523" s="16"/>
      <c r="D523" s="16"/>
      <c r="E523" s="120"/>
      <c r="F523" s="121"/>
      <c r="G523" s="121"/>
      <c r="H523" s="122"/>
      <c r="I523" s="123"/>
      <c r="J523" s="147"/>
      <c r="K523" s="30"/>
      <c r="L523" s="88"/>
      <c r="M523" s="30"/>
      <c r="N523" s="88"/>
      <c r="O523" s="30"/>
      <c r="P523" s="88"/>
      <c r="Q523" s="30"/>
      <c r="R523" s="88"/>
    </row>
    <row r="524" spans="1:18">
      <c r="A524" s="16"/>
      <c r="B524" s="16"/>
      <c r="C524" s="16"/>
      <c r="D524" s="16"/>
      <c r="E524" s="151"/>
      <c r="F524" s="152"/>
      <c r="G524" s="152"/>
      <c r="H524" s="153"/>
      <c r="I524" s="123"/>
      <c r="J524" s="147"/>
      <c r="K524" s="30"/>
      <c r="L524" s="88"/>
      <c r="M524" s="30"/>
      <c r="N524" s="88"/>
      <c r="O524" s="30"/>
      <c r="P524" s="88"/>
      <c r="Q524" s="30"/>
      <c r="R524" s="88"/>
    </row>
    <row r="525" spans="1:18">
      <c r="A525" s="16"/>
      <c r="B525" s="16"/>
      <c r="C525" s="16"/>
      <c r="D525" s="16"/>
      <c r="E525" s="129"/>
      <c r="F525" s="130"/>
      <c r="G525" s="130"/>
      <c r="H525" s="131"/>
      <c r="I525" s="123"/>
      <c r="J525" s="147"/>
      <c r="K525" s="30"/>
      <c r="L525" s="88"/>
      <c r="M525" s="30"/>
      <c r="N525" s="88"/>
      <c r="O525" s="30"/>
      <c r="P525" s="88"/>
      <c r="Q525" s="30"/>
      <c r="R525" s="88"/>
    </row>
    <row r="526" spans="1:18">
      <c r="A526" s="16"/>
      <c r="B526" s="16"/>
      <c r="C526" s="16"/>
      <c r="D526" s="16"/>
      <c r="E526" s="129"/>
      <c r="F526" s="130"/>
      <c r="G526" s="130"/>
      <c r="H526" s="131"/>
      <c r="I526" s="123"/>
      <c r="J526" s="147"/>
      <c r="K526" s="30"/>
      <c r="L526" s="88"/>
      <c r="M526" s="30"/>
      <c r="N526" s="88"/>
      <c r="O526" s="30"/>
      <c r="P526" s="88"/>
      <c r="Q526" s="30"/>
      <c r="R526" s="88"/>
    </row>
    <row r="527" spans="1:18">
      <c r="A527" s="16"/>
      <c r="B527" s="16"/>
      <c r="C527" s="16"/>
      <c r="D527" s="16"/>
      <c r="E527" s="129"/>
      <c r="F527" s="130"/>
      <c r="G527" s="130"/>
      <c r="H527" s="131"/>
      <c r="I527" s="123"/>
      <c r="J527" s="147"/>
      <c r="K527" s="30"/>
      <c r="L527" s="88"/>
      <c r="M527" s="30"/>
      <c r="N527" s="88"/>
      <c r="O527" s="30"/>
      <c r="P527" s="88"/>
      <c r="Q527" s="30"/>
      <c r="R527" s="88"/>
    </row>
    <row r="528" spans="1:18">
      <c r="A528" s="16"/>
      <c r="B528" s="16"/>
      <c r="C528" s="16"/>
      <c r="D528" s="16"/>
      <c r="E528" s="120"/>
      <c r="F528" s="121"/>
      <c r="G528" s="121"/>
      <c r="H528" s="122"/>
      <c r="I528" s="123"/>
      <c r="J528" s="147"/>
      <c r="K528" s="30"/>
      <c r="L528" s="88"/>
      <c r="M528" s="30"/>
      <c r="N528" s="88"/>
      <c r="O528" s="30"/>
      <c r="P528" s="88"/>
      <c r="Q528" s="30"/>
      <c r="R528" s="88"/>
    </row>
    <row r="529" spans="1:18">
      <c r="A529" s="16"/>
      <c r="B529" s="16"/>
      <c r="C529" s="16"/>
      <c r="D529" s="16"/>
      <c r="E529" s="120"/>
      <c r="F529" s="121"/>
      <c r="G529" s="121"/>
      <c r="H529" s="122"/>
      <c r="I529" s="123"/>
      <c r="J529" s="147"/>
      <c r="K529" s="30"/>
      <c r="L529" s="88"/>
      <c r="M529" s="30"/>
      <c r="N529" s="88"/>
      <c r="O529" s="30"/>
      <c r="P529" s="88"/>
      <c r="Q529" s="30"/>
      <c r="R529" s="88"/>
    </row>
    <row r="530" spans="1:18">
      <c r="A530" s="16"/>
      <c r="B530" s="16"/>
      <c r="C530" s="16"/>
      <c r="D530" s="16"/>
      <c r="E530" s="120"/>
      <c r="F530" s="121"/>
      <c r="G530" s="121"/>
      <c r="H530" s="122"/>
      <c r="I530" s="123"/>
      <c r="J530" s="147"/>
      <c r="K530" s="30"/>
      <c r="L530" s="88"/>
      <c r="M530" s="30"/>
      <c r="N530" s="88"/>
      <c r="O530" s="30"/>
      <c r="P530" s="88"/>
      <c r="Q530" s="30"/>
      <c r="R530" s="88"/>
    </row>
    <row r="531" spans="1:18">
      <c r="A531" s="16"/>
      <c r="B531" s="16"/>
      <c r="C531" s="16"/>
      <c r="D531" s="16"/>
      <c r="E531" s="120"/>
      <c r="F531" s="121"/>
      <c r="G531" s="121"/>
      <c r="H531" s="122"/>
      <c r="I531" s="123"/>
      <c r="J531" s="147"/>
      <c r="K531" s="30"/>
      <c r="L531" s="88"/>
      <c r="M531" s="30"/>
      <c r="N531" s="88"/>
      <c r="O531" s="30"/>
      <c r="P531" s="88"/>
      <c r="Q531" s="30"/>
      <c r="R531" s="88"/>
    </row>
    <row r="532" spans="1:18">
      <c r="A532" s="16"/>
      <c r="B532" s="16"/>
      <c r="C532" s="16"/>
      <c r="D532" s="16"/>
      <c r="E532" s="148" t="s">
        <v>129</v>
      </c>
      <c r="F532" s="149"/>
      <c r="G532" s="149"/>
      <c r="H532" s="150"/>
      <c r="I532" s="123"/>
      <c r="J532" s="147"/>
      <c r="K532" s="30"/>
      <c r="L532" s="88"/>
      <c r="M532" s="30"/>
      <c r="N532" s="88"/>
      <c r="O532" s="30"/>
      <c r="P532" s="88"/>
      <c r="Q532" s="30"/>
      <c r="R532" s="88"/>
    </row>
    <row r="533" spans="1:18">
      <c r="A533" s="16"/>
      <c r="B533" s="16"/>
      <c r="C533" s="16"/>
      <c r="D533" s="16"/>
      <c r="E533" s="36"/>
      <c r="F533" s="47"/>
      <c r="G533" s="47"/>
      <c r="H533" s="32"/>
      <c r="I533" s="123"/>
      <c r="J533" s="147"/>
      <c r="K533" s="30"/>
      <c r="L533" s="88"/>
      <c r="M533" s="30"/>
      <c r="N533" s="88"/>
      <c r="O533" s="30"/>
      <c r="P533" s="88"/>
      <c r="Q533" s="30"/>
      <c r="R533" s="88"/>
    </row>
    <row r="534" spans="1:18">
      <c r="A534" s="16"/>
      <c r="B534" s="16"/>
      <c r="C534" s="16"/>
      <c r="D534" s="16"/>
      <c r="E534" s="24" t="s">
        <v>130</v>
      </c>
      <c r="F534" s="25"/>
      <c r="G534" s="25"/>
      <c r="H534" s="26"/>
      <c r="I534" s="30"/>
      <c r="J534" s="88"/>
      <c r="K534" s="30"/>
      <c r="L534" s="88"/>
      <c r="M534" s="30"/>
      <c r="N534" s="88"/>
      <c r="O534" s="30"/>
      <c r="P534" s="88"/>
      <c r="Q534" s="30"/>
      <c r="R534" s="88"/>
    </row>
    <row r="535" spans="1:18" ht="14.25" customHeight="1">
      <c r="A535" s="16"/>
      <c r="B535" s="16"/>
      <c r="C535" s="16"/>
      <c r="D535" s="16"/>
      <c r="E535" s="24" t="s">
        <v>131</v>
      </c>
      <c r="F535" s="25"/>
      <c r="G535" s="25"/>
      <c r="H535" s="26"/>
      <c r="I535" s="30"/>
      <c r="J535" s="124"/>
      <c r="K535" s="30"/>
      <c r="L535" s="124"/>
      <c r="M535" s="30"/>
      <c r="N535" s="124"/>
      <c r="O535" s="30"/>
      <c r="P535" s="124"/>
      <c r="Q535" s="30"/>
      <c r="R535" s="124"/>
    </row>
    <row r="536" spans="1:18" ht="15">
      <c r="A536" s="16"/>
      <c r="B536" s="16"/>
      <c r="C536" s="16"/>
      <c r="D536" s="16"/>
      <c r="E536" s="27" t="s">
        <v>107</v>
      </c>
      <c r="F536" s="28"/>
      <c r="G536" s="28"/>
      <c r="H536" s="23"/>
      <c r="I536" s="30"/>
      <c r="J536" s="124"/>
      <c r="K536" s="30"/>
      <c r="L536" s="124"/>
      <c r="M536" s="30"/>
      <c r="N536" s="124"/>
      <c r="O536" s="30"/>
      <c r="P536" s="124"/>
      <c r="Q536" s="30"/>
      <c r="R536" s="124"/>
    </row>
    <row r="537" spans="1:18" ht="15">
      <c r="A537" s="16"/>
      <c r="B537" s="16"/>
      <c r="C537" s="16"/>
      <c r="D537" s="16"/>
      <c r="E537" s="10"/>
      <c r="F537" s="11"/>
      <c r="G537" s="145" t="s">
        <v>76</v>
      </c>
      <c r="H537" s="146"/>
      <c r="I537" s="30">
        <f>I407</f>
        <v>113000</v>
      </c>
      <c r="J537" s="124"/>
      <c r="K537" s="30">
        <f>K407</f>
        <v>14000</v>
      </c>
      <c r="L537" s="124"/>
      <c r="M537" s="30">
        <v>500</v>
      </c>
      <c r="N537" s="124"/>
      <c r="O537" s="30">
        <v>126500</v>
      </c>
      <c r="P537" s="124"/>
      <c r="Q537" s="30">
        <f>Q402</f>
        <v>111396.15</v>
      </c>
      <c r="R537" s="124"/>
    </row>
    <row r="538" spans="1:18" ht="15">
      <c r="A538" s="16"/>
      <c r="B538" s="16"/>
      <c r="C538" s="16"/>
      <c r="D538" s="16"/>
      <c r="E538" s="24" t="s">
        <v>132</v>
      </c>
      <c r="F538" s="25"/>
      <c r="G538" s="25"/>
      <c r="H538" s="26"/>
      <c r="I538" s="30"/>
      <c r="J538" s="124"/>
      <c r="K538" s="30"/>
      <c r="L538" s="124"/>
      <c r="M538" s="30"/>
      <c r="N538" s="124"/>
      <c r="O538" s="30"/>
      <c r="P538" s="124"/>
      <c r="Q538" s="30"/>
      <c r="R538" s="124"/>
    </row>
    <row r="539" spans="1:18" ht="15">
      <c r="A539" s="16"/>
      <c r="B539" s="16"/>
      <c r="C539" s="16"/>
      <c r="D539" s="16"/>
      <c r="G539" s="145" t="s">
        <v>77</v>
      </c>
      <c r="H539" s="146"/>
      <c r="I539" s="30"/>
      <c r="J539" s="124"/>
      <c r="K539" s="30"/>
      <c r="L539" s="124"/>
      <c r="M539" s="30"/>
      <c r="N539" s="124"/>
      <c r="O539" s="30"/>
      <c r="P539" s="124"/>
      <c r="Q539" s="30"/>
      <c r="R539" s="124"/>
    </row>
    <row r="540" spans="1:18" ht="15">
      <c r="A540" s="16"/>
      <c r="B540" s="16"/>
      <c r="C540" s="16"/>
      <c r="D540" s="16"/>
      <c r="E540" s="24" t="s">
        <v>108</v>
      </c>
      <c r="F540" s="25"/>
      <c r="G540" s="25"/>
      <c r="H540" s="26"/>
      <c r="I540" s="30"/>
      <c r="J540" s="124"/>
      <c r="K540" s="30"/>
      <c r="L540" s="124"/>
      <c r="M540" s="30"/>
      <c r="N540" s="124"/>
      <c r="O540" s="30"/>
      <c r="P540" s="124"/>
      <c r="Q540" s="30"/>
      <c r="R540" s="124"/>
    </row>
    <row r="541" spans="1:18" ht="15">
      <c r="A541" s="16"/>
      <c r="B541" s="16"/>
      <c r="C541" s="16"/>
      <c r="D541" s="16"/>
      <c r="E541" s="24" t="s">
        <v>109</v>
      </c>
      <c r="F541" s="25"/>
      <c r="G541" s="25"/>
      <c r="H541" s="26"/>
      <c r="I541" s="30">
        <f>I473</f>
        <v>14000</v>
      </c>
      <c r="J541" s="124"/>
      <c r="K541" s="30">
        <v>1000</v>
      </c>
      <c r="L541" s="124"/>
      <c r="M541" s="30"/>
      <c r="N541" s="124"/>
      <c r="O541" s="30">
        <v>15000</v>
      </c>
      <c r="P541" s="124"/>
      <c r="Q541" s="30">
        <f>Q473</f>
        <v>11285.92</v>
      </c>
      <c r="R541" s="124"/>
    </row>
    <row r="542" spans="1:18" ht="15">
      <c r="A542" s="16"/>
      <c r="B542" s="16"/>
      <c r="C542" s="16"/>
      <c r="D542" s="16"/>
      <c r="E542" s="24" t="s">
        <v>172</v>
      </c>
      <c r="F542" s="25"/>
      <c r="G542" s="25"/>
      <c r="H542" s="26"/>
      <c r="I542" s="30">
        <v>15956.48</v>
      </c>
      <c r="J542" s="124"/>
      <c r="K542" s="30"/>
      <c r="L542" s="124"/>
      <c r="M542" s="30"/>
      <c r="N542" s="124"/>
      <c r="O542" s="30">
        <f>I542</f>
        <v>15956.48</v>
      </c>
      <c r="P542" s="124"/>
      <c r="Q542" s="30">
        <v>13047.77</v>
      </c>
      <c r="R542" s="124"/>
    </row>
    <row r="543" spans="1:18" ht="15">
      <c r="A543" s="16"/>
      <c r="B543" s="16"/>
      <c r="C543" s="16"/>
      <c r="D543" s="16"/>
      <c r="E543" s="120" t="s">
        <v>173</v>
      </c>
      <c r="F543" s="121"/>
      <c r="G543" s="121"/>
      <c r="H543" s="122"/>
      <c r="I543" s="30"/>
      <c r="J543" s="124"/>
      <c r="K543" s="30"/>
      <c r="L543" s="124"/>
      <c r="M543" s="30"/>
      <c r="N543" s="124"/>
      <c r="O543" s="30"/>
      <c r="P543" s="124"/>
      <c r="Q543" s="30"/>
      <c r="R543" s="124"/>
    </row>
    <row r="544" spans="1:18" ht="15">
      <c r="A544" s="16"/>
      <c r="B544" s="16"/>
      <c r="C544" s="16"/>
      <c r="D544" s="16"/>
      <c r="E544" s="36"/>
      <c r="F544" s="47"/>
      <c r="G544" s="47"/>
      <c r="H544" s="32"/>
      <c r="I544" s="30"/>
      <c r="J544" s="124"/>
      <c r="K544" s="30"/>
      <c r="L544" s="124"/>
      <c r="M544" s="30"/>
      <c r="N544" s="124"/>
      <c r="O544" s="30"/>
      <c r="P544" s="124"/>
      <c r="Q544" s="30"/>
      <c r="R544" s="124"/>
    </row>
    <row r="545" spans="1:18" ht="24" customHeight="1">
      <c r="A545" s="16"/>
      <c r="B545" s="16"/>
      <c r="C545" s="16"/>
      <c r="D545" s="16"/>
      <c r="E545" s="141" t="s">
        <v>78</v>
      </c>
      <c r="F545" s="142"/>
      <c r="G545" s="142"/>
      <c r="H545" s="143"/>
      <c r="I545" s="117">
        <f>SUM(I537:J542)</f>
        <v>142956.48000000001</v>
      </c>
      <c r="J545" s="119"/>
      <c r="K545" s="117">
        <f>SUM(K537:L544)</f>
        <v>15000</v>
      </c>
      <c r="L545" s="119"/>
      <c r="M545" s="117">
        <v>500</v>
      </c>
      <c r="N545" s="119"/>
      <c r="O545" s="117">
        <f>SUM(O537:P542)</f>
        <v>157456.48000000001</v>
      </c>
      <c r="P545" s="119"/>
      <c r="Q545" s="117">
        <f>SUM(Q537:R542)</f>
        <v>135729.84</v>
      </c>
      <c r="R545" s="119"/>
    </row>
    <row r="546" spans="1:18" ht="14.25" customHeight="1"/>
    <row r="547" spans="1:18" ht="14.25" customHeight="1"/>
    <row r="548" spans="1:18" ht="14.25" customHeight="1"/>
    <row r="549" spans="1:18">
      <c r="A549" s="34" t="s">
        <v>101</v>
      </c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</row>
    <row r="550" spans="1:18">
      <c r="A550" s="57" t="s">
        <v>61</v>
      </c>
      <c r="B550" s="71"/>
      <c r="C550" s="71"/>
      <c r="D550" s="71"/>
      <c r="E550" s="71"/>
      <c r="F550" s="71"/>
      <c r="G550" s="71"/>
      <c r="H550" s="71"/>
      <c r="I550" s="54"/>
      <c r="J550" s="92" t="s">
        <v>60</v>
      </c>
      <c r="K550" s="93"/>
      <c r="L550" s="93"/>
      <c r="M550" s="94"/>
      <c r="N550" s="101" t="s">
        <v>119</v>
      </c>
      <c r="O550" s="102"/>
      <c r="P550" s="102"/>
      <c r="Q550" s="102"/>
      <c r="R550" s="103"/>
    </row>
    <row r="551" spans="1:18" ht="14.25" customHeight="1">
      <c r="A551" s="55"/>
      <c r="B551" s="61"/>
      <c r="C551" s="61"/>
      <c r="D551" s="61"/>
      <c r="E551" s="61"/>
      <c r="F551" s="61"/>
      <c r="G551" s="61"/>
      <c r="H551" s="61"/>
      <c r="I551" s="56"/>
      <c r="J551" s="95"/>
      <c r="K551" s="96"/>
      <c r="L551" s="96"/>
      <c r="M551" s="97"/>
      <c r="N551" s="104"/>
      <c r="O551" s="105"/>
      <c r="P551" s="105"/>
      <c r="Q551" s="105"/>
      <c r="R551" s="106"/>
    </row>
    <row r="552" spans="1:18">
      <c r="A552" s="57" t="s">
        <v>103</v>
      </c>
      <c r="B552" s="71"/>
      <c r="C552" s="54"/>
      <c r="D552" s="82" t="s">
        <v>104</v>
      </c>
      <c r="E552" s="83"/>
      <c r="F552" s="57" t="s">
        <v>57</v>
      </c>
      <c r="G552" s="71"/>
      <c r="H552" s="71"/>
      <c r="I552" s="54"/>
      <c r="J552" s="95"/>
      <c r="K552" s="96"/>
      <c r="L552" s="96"/>
      <c r="M552" s="97"/>
      <c r="N552" s="104"/>
      <c r="O552" s="105"/>
      <c r="P552" s="105"/>
      <c r="Q552" s="105"/>
      <c r="R552" s="106"/>
    </row>
    <row r="553" spans="1:18" ht="15" thickBot="1">
      <c r="A553" s="58"/>
      <c r="B553" s="59"/>
      <c r="C553" s="60"/>
      <c r="D553" s="84"/>
      <c r="E553" s="85"/>
      <c r="F553" s="110"/>
      <c r="G553" s="111"/>
      <c r="H553" s="111"/>
      <c r="I553" s="112"/>
      <c r="J553" s="98"/>
      <c r="K553" s="99"/>
      <c r="L553" s="99"/>
      <c r="M553" s="100"/>
      <c r="N553" s="104"/>
      <c r="O553" s="105"/>
      <c r="P553" s="105"/>
      <c r="Q553" s="105"/>
      <c r="R553" s="106"/>
    </row>
    <row r="554" spans="1:18" ht="15" thickTop="1">
      <c r="A554" s="58"/>
      <c r="B554" s="59"/>
      <c r="C554" s="60"/>
      <c r="D554" s="84"/>
      <c r="E554" s="85"/>
      <c r="F554" s="58" t="s">
        <v>55</v>
      </c>
      <c r="G554" s="60"/>
      <c r="H554" s="58" t="s">
        <v>56</v>
      </c>
      <c r="I554" s="60"/>
      <c r="J554" s="58" t="s">
        <v>58</v>
      </c>
      <c r="K554" s="60"/>
      <c r="L554" s="58" t="s">
        <v>59</v>
      </c>
      <c r="M554" s="60"/>
      <c r="N554" s="104"/>
      <c r="O554" s="105"/>
      <c r="P554" s="105"/>
      <c r="Q554" s="105"/>
      <c r="R554" s="106"/>
    </row>
    <row r="555" spans="1:18">
      <c r="A555" s="55"/>
      <c r="B555" s="61"/>
      <c r="C555" s="56"/>
      <c r="D555" s="86"/>
      <c r="E555" s="87"/>
      <c r="F555" s="55"/>
      <c r="G555" s="56"/>
      <c r="H555" s="55"/>
      <c r="I555" s="56"/>
      <c r="J555" s="55"/>
      <c r="K555" s="56"/>
      <c r="L555" s="55"/>
      <c r="M555" s="56"/>
      <c r="N555" s="107"/>
      <c r="O555" s="108"/>
      <c r="P555" s="108"/>
      <c r="Q555" s="108"/>
      <c r="R555" s="109"/>
    </row>
    <row r="556" spans="1:18">
      <c r="A556" s="89"/>
      <c r="B556" s="91"/>
      <c r="C556" s="91"/>
      <c r="D556" s="89"/>
      <c r="E556" s="90"/>
      <c r="F556" s="89"/>
      <c r="G556" s="91"/>
      <c r="H556" s="89"/>
      <c r="I556" s="90"/>
      <c r="J556" s="91"/>
      <c r="K556" s="91"/>
      <c r="L556" s="89"/>
      <c r="M556" s="90"/>
      <c r="N556" s="89"/>
      <c r="O556" s="91"/>
      <c r="P556" s="91"/>
      <c r="Q556" s="91"/>
      <c r="R556" s="90"/>
    </row>
    <row r="557" spans="1:18">
      <c r="A557" s="36"/>
      <c r="B557" s="31"/>
      <c r="C557" s="31"/>
      <c r="D557" s="36"/>
      <c r="E557" s="32"/>
      <c r="F557" s="36"/>
      <c r="G557" s="47"/>
      <c r="H557" s="36"/>
      <c r="I557" s="32"/>
      <c r="J557" s="47"/>
      <c r="K557" s="47"/>
      <c r="L557" s="36"/>
      <c r="M557" s="32"/>
      <c r="N557" s="36"/>
      <c r="O557" s="31"/>
      <c r="P557" s="31"/>
      <c r="Q557" s="31"/>
      <c r="R557" s="32"/>
    </row>
    <row r="558" spans="1:18">
      <c r="A558" s="36"/>
      <c r="B558" s="31"/>
      <c r="C558" s="31"/>
      <c r="D558" s="36"/>
      <c r="E558" s="32"/>
      <c r="F558" s="36"/>
      <c r="G558" s="47"/>
      <c r="H558" s="36"/>
      <c r="I558" s="32"/>
      <c r="J558" s="47"/>
      <c r="K558" s="47"/>
      <c r="L558" s="36"/>
      <c r="M558" s="32"/>
      <c r="N558" s="36"/>
      <c r="O558" s="31"/>
      <c r="P558" s="31"/>
      <c r="Q558" s="31"/>
      <c r="R558" s="32"/>
    </row>
    <row r="559" spans="1:18">
      <c r="A559" s="36"/>
      <c r="B559" s="31"/>
      <c r="C559" s="31"/>
      <c r="D559" s="36"/>
      <c r="E559" s="32"/>
      <c r="F559" s="36"/>
      <c r="G559" s="47"/>
      <c r="H559" s="36"/>
      <c r="I559" s="32"/>
      <c r="J559" s="47"/>
      <c r="K559" s="47"/>
      <c r="L559" s="36"/>
      <c r="M559" s="32"/>
      <c r="N559" s="36"/>
      <c r="O559" s="31"/>
      <c r="P559" s="31"/>
      <c r="Q559" s="31"/>
      <c r="R559" s="32"/>
    </row>
    <row r="560" spans="1:18">
      <c r="A560" s="36"/>
      <c r="B560" s="31"/>
      <c r="C560" s="31"/>
      <c r="D560" s="36"/>
      <c r="E560" s="32"/>
      <c r="F560" s="36"/>
      <c r="G560" s="47"/>
      <c r="H560" s="36"/>
      <c r="I560" s="32"/>
      <c r="J560" s="47"/>
      <c r="K560" s="47"/>
      <c r="L560" s="36"/>
      <c r="M560" s="32"/>
      <c r="N560" s="36"/>
      <c r="O560" s="31"/>
      <c r="P560" s="31"/>
      <c r="Q560" s="31"/>
      <c r="R560" s="32"/>
    </row>
    <row r="561" spans="1:18">
      <c r="A561" s="36"/>
      <c r="B561" s="31"/>
      <c r="C561" s="31"/>
      <c r="D561" s="36"/>
      <c r="E561" s="32"/>
      <c r="F561" s="36"/>
      <c r="G561" s="47"/>
      <c r="H561" s="36"/>
      <c r="I561" s="32"/>
      <c r="J561" s="47"/>
      <c r="K561" s="47"/>
      <c r="L561" s="36"/>
      <c r="M561" s="32"/>
      <c r="N561" s="36"/>
      <c r="O561" s="31"/>
      <c r="P561" s="31"/>
      <c r="Q561" s="31"/>
      <c r="R561" s="32"/>
    </row>
    <row r="562" spans="1:18">
      <c r="A562" s="36"/>
      <c r="B562" s="31"/>
      <c r="C562" s="31"/>
      <c r="D562" s="36"/>
      <c r="E562" s="32"/>
      <c r="F562" s="36"/>
      <c r="G562" s="47"/>
      <c r="H562" s="36"/>
      <c r="I562" s="32"/>
      <c r="J562" s="47"/>
      <c r="K562" s="47"/>
      <c r="L562" s="36"/>
      <c r="M562" s="32"/>
      <c r="N562" s="36"/>
      <c r="O562" s="31"/>
      <c r="P562" s="31"/>
      <c r="Q562" s="31"/>
      <c r="R562" s="32"/>
    </row>
    <row r="563" spans="1:18">
      <c r="A563" s="36"/>
      <c r="B563" s="31"/>
      <c r="C563" s="31"/>
      <c r="D563" s="36"/>
      <c r="E563" s="32"/>
      <c r="F563" s="36"/>
      <c r="G563" s="47"/>
      <c r="H563" s="36"/>
      <c r="I563" s="32"/>
      <c r="J563" s="47"/>
      <c r="K563" s="47"/>
      <c r="L563" s="36"/>
      <c r="M563" s="32"/>
      <c r="N563" s="36"/>
      <c r="O563" s="31"/>
      <c r="P563" s="31"/>
      <c r="Q563" s="31"/>
      <c r="R563" s="32"/>
    </row>
    <row r="564" spans="1:18">
      <c r="A564" s="36"/>
      <c r="B564" s="31"/>
      <c r="C564" s="31"/>
      <c r="D564" s="36"/>
      <c r="E564" s="32"/>
      <c r="F564" s="36"/>
      <c r="G564" s="47"/>
      <c r="H564" s="36"/>
      <c r="I564" s="32"/>
      <c r="J564" s="47"/>
      <c r="K564" s="47"/>
      <c r="L564" s="36"/>
      <c r="M564" s="32"/>
      <c r="N564" s="36"/>
      <c r="O564" s="31"/>
      <c r="P564" s="31"/>
      <c r="Q564" s="31"/>
      <c r="R564" s="32"/>
    </row>
    <row r="565" spans="1:18">
      <c r="A565" s="36"/>
      <c r="B565" s="31"/>
      <c r="C565" s="31"/>
      <c r="D565" s="36"/>
      <c r="E565" s="32"/>
      <c r="F565" s="36"/>
      <c r="G565" s="47"/>
      <c r="H565" s="36"/>
      <c r="I565" s="32"/>
      <c r="J565" s="47"/>
      <c r="K565" s="47"/>
      <c r="L565" s="36"/>
      <c r="M565" s="32"/>
      <c r="N565" s="36"/>
      <c r="O565" s="31"/>
      <c r="P565" s="31"/>
      <c r="Q565" s="31"/>
      <c r="R565" s="32"/>
    </row>
    <row r="566" spans="1:18">
      <c r="A566" s="36"/>
      <c r="B566" s="31"/>
      <c r="C566" s="31"/>
      <c r="D566" s="36"/>
      <c r="E566" s="32"/>
      <c r="F566" s="36"/>
      <c r="G566" s="47"/>
      <c r="H566" s="36"/>
      <c r="I566" s="32"/>
      <c r="J566" s="47"/>
      <c r="K566" s="47"/>
      <c r="L566" s="36"/>
      <c r="M566" s="32"/>
      <c r="N566" s="36"/>
      <c r="O566" s="31"/>
      <c r="P566" s="31"/>
      <c r="Q566" s="31"/>
      <c r="R566" s="32"/>
    </row>
    <row r="567" spans="1:18">
      <c r="A567" s="36"/>
      <c r="B567" s="31"/>
      <c r="C567" s="31"/>
      <c r="D567" s="36"/>
      <c r="E567" s="32"/>
      <c r="F567" s="36"/>
      <c r="G567" s="47"/>
      <c r="H567" s="36"/>
      <c r="I567" s="32"/>
      <c r="J567" s="47"/>
      <c r="K567" s="47"/>
      <c r="L567" s="36"/>
      <c r="M567" s="32"/>
      <c r="N567" s="36"/>
      <c r="O567" s="31"/>
      <c r="P567" s="31"/>
      <c r="Q567" s="31"/>
      <c r="R567" s="32"/>
    </row>
    <row r="568" spans="1:18">
      <c r="A568" s="36"/>
      <c r="B568" s="31"/>
      <c r="C568" s="31"/>
      <c r="D568" s="36"/>
      <c r="E568" s="32"/>
      <c r="F568" s="36"/>
      <c r="G568" s="47"/>
      <c r="H568" s="36"/>
      <c r="I568" s="32"/>
      <c r="J568" s="47"/>
      <c r="K568" s="47"/>
      <c r="L568" s="36"/>
      <c r="M568" s="32"/>
      <c r="N568" s="36"/>
      <c r="O568" s="31"/>
      <c r="P568" s="31"/>
      <c r="Q568" s="31"/>
      <c r="R568" s="32"/>
    </row>
    <row r="569" spans="1:18">
      <c r="A569" s="36"/>
      <c r="B569" s="31"/>
      <c r="C569" s="31"/>
      <c r="D569" s="36"/>
      <c r="E569" s="32"/>
      <c r="F569" s="36"/>
      <c r="G569" s="47"/>
      <c r="H569" s="36"/>
      <c r="I569" s="32"/>
      <c r="J569" s="47"/>
      <c r="K569" s="47"/>
      <c r="L569" s="36"/>
      <c r="M569" s="32"/>
      <c r="N569" s="36"/>
      <c r="O569" s="31"/>
      <c r="P569" s="31"/>
      <c r="Q569" s="31"/>
      <c r="R569" s="32"/>
    </row>
    <row r="570" spans="1:18">
      <c r="A570" s="36"/>
      <c r="B570" s="31"/>
      <c r="C570" s="31"/>
      <c r="D570" s="36"/>
      <c r="E570" s="32"/>
      <c r="F570" s="36"/>
      <c r="G570" s="47"/>
      <c r="H570" s="36"/>
      <c r="I570" s="32"/>
      <c r="J570" s="47"/>
      <c r="K570" s="47"/>
      <c r="L570" s="36"/>
      <c r="M570" s="32"/>
      <c r="N570" s="36"/>
      <c r="O570" s="31"/>
      <c r="P570" s="31"/>
      <c r="Q570" s="31"/>
      <c r="R570" s="32"/>
    </row>
    <row r="571" spans="1:18">
      <c r="A571" s="30">
        <f>Q537</f>
        <v>111396.15</v>
      </c>
      <c r="B571" s="31"/>
      <c r="C571" s="31"/>
      <c r="D571" s="30">
        <f>D436</f>
        <v>11686.010000000002</v>
      </c>
      <c r="E571" s="32"/>
      <c r="F571" s="36"/>
      <c r="G571" s="47"/>
      <c r="H571" s="30">
        <f>(A571+D571)</f>
        <v>123082.16</v>
      </c>
      <c r="I571" s="32"/>
      <c r="J571" s="47"/>
      <c r="K571" s="47"/>
      <c r="L571" s="30">
        <f>(O537-H571)</f>
        <v>3417.8399999999965</v>
      </c>
      <c r="M571" s="32"/>
      <c r="N571" s="36"/>
      <c r="O571" s="31"/>
      <c r="P571" s="31"/>
      <c r="Q571" s="31"/>
      <c r="R571" s="32"/>
    </row>
    <row r="572" spans="1:18">
      <c r="A572" s="30"/>
      <c r="B572" s="31"/>
      <c r="C572" s="31"/>
      <c r="D572" s="36"/>
      <c r="E572" s="32"/>
      <c r="F572" s="36"/>
      <c r="G572" s="47"/>
      <c r="H572" s="30"/>
      <c r="I572" s="32"/>
      <c r="J572" s="47"/>
      <c r="K572" s="47"/>
      <c r="L572" s="30"/>
      <c r="M572" s="32"/>
      <c r="N572" s="36"/>
      <c r="O572" s="31"/>
      <c r="P572" s="31"/>
      <c r="Q572" s="31"/>
      <c r="R572" s="32"/>
    </row>
    <row r="573" spans="1:18">
      <c r="A573" s="30"/>
      <c r="B573" s="31"/>
      <c r="C573" s="31"/>
      <c r="D573" s="36"/>
      <c r="E573" s="32"/>
      <c r="F573" s="36"/>
      <c r="G573" s="47"/>
      <c r="H573" s="30"/>
      <c r="I573" s="32"/>
      <c r="J573" s="47"/>
      <c r="K573" s="47"/>
      <c r="L573" s="30"/>
      <c r="M573" s="32"/>
      <c r="N573" s="36"/>
      <c r="O573" s="31"/>
      <c r="P573" s="31"/>
      <c r="Q573" s="31"/>
      <c r="R573" s="32"/>
    </row>
    <row r="574" spans="1:18">
      <c r="A574" s="30"/>
      <c r="B574" s="31"/>
      <c r="C574" s="31"/>
      <c r="D574" s="36"/>
      <c r="E574" s="32"/>
      <c r="F574" s="36"/>
      <c r="G574" s="47"/>
      <c r="H574" s="30"/>
      <c r="I574" s="32"/>
      <c r="J574" s="47"/>
      <c r="K574" s="47"/>
      <c r="L574" s="30"/>
      <c r="M574" s="32"/>
      <c r="N574" s="36"/>
      <c r="O574" s="31"/>
      <c r="P574" s="31"/>
      <c r="Q574" s="31"/>
      <c r="R574" s="32"/>
    </row>
    <row r="575" spans="1:18">
      <c r="A575" s="30">
        <f t="shared" ref="A575:A576" si="8">Q541</f>
        <v>11285.92</v>
      </c>
      <c r="B575" s="31"/>
      <c r="C575" s="31"/>
      <c r="D575" s="30">
        <f>D510</f>
        <v>2666.88</v>
      </c>
      <c r="E575" s="32"/>
      <c r="F575" s="36"/>
      <c r="G575" s="47"/>
      <c r="H575" s="30">
        <f t="shared" ref="H575:H576" si="9">(A575+D575)</f>
        <v>13952.8</v>
      </c>
      <c r="I575" s="32"/>
      <c r="J575" s="47"/>
      <c r="K575" s="47"/>
      <c r="L575" s="30">
        <f t="shared" ref="L575" si="10">(O541-H575)</f>
        <v>1047.2000000000007</v>
      </c>
      <c r="M575" s="32"/>
      <c r="N575" s="36"/>
      <c r="O575" s="31"/>
      <c r="P575" s="31"/>
      <c r="Q575" s="31"/>
      <c r="R575" s="32"/>
    </row>
    <row r="576" spans="1:18">
      <c r="A576" s="30">
        <f t="shared" si="8"/>
        <v>13047.77</v>
      </c>
      <c r="B576" s="31"/>
      <c r="C576" s="31"/>
      <c r="D576" s="30">
        <v>2908.71</v>
      </c>
      <c r="E576" s="32"/>
      <c r="F576" s="36"/>
      <c r="G576" s="47"/>
      <c r="H576" s="30">
        <f t="shared" si="9"/>
        <v>15956.48</v>
      </c>
      <c r="I576" s="32"/>
      <c r="J576" s="47"/>
      <c r="K576" s="47"/>
      <c r="L576" s="30"/>
      <c r="M576" s="32"/>
      <c r="N576" s="36"/>
      <c r="O576" s="31"/>
      <c r="P576" s="31"/>
      <c r="Q576" s="31"/>
      <c r="R576" s="32"/>
    </row>
    <row r="577" spans="1:18">
      <c r="A577" s="30"/>
      <c r="B577" s="31"/>
      <c r="C577" s="31"/>
      <c r="D577" s="36"/>
      <c r="E577" s="32"/>
      <c r="F577" s="36"/>
      <c r="G577" s="47"/>
      <c r="H577" s="36"/>
      <c r="I577" s="32"/>
      <c r="J577" s="47"/>
      <c r="K577" s="47"/>
      <c r="L577" s="36"/>
      <c r="M577" s="32"/>
      <c r="N577" s="36"/>
      <c r="O577" s="31"/>
      <c r="P577" s="31"/>
      <c r="Q577" s="31"/>
      <c r="R577" s="32"/>
    </row>
    <row r="578" spans="1:18">
      <c r="A578" s="36"/>
      <c r="B578" s="31"/>
      <c r="C578" s="31"/>
      <c r="D578" s="36"/>
      <c r="E578" s="32"/>
      <c r="F578" s="36"/>
      <c r="G578" s="47"/>
      <c r="H578" s="36"/>
      <c r="I578" s="32"/>
      <c r="J578" s="47"/>
      <c r="K578" s="47"/>
      <c r="L578" s="36"/>
      <c r="M578" s="32"/>
      <c r="N578" s="36"/>
      <c r="O578" s="31"/>
      <c r="P578" s="31"/>
      <c r="Q578" s="31"/>
      <c r="R578" s="32"/>
    </row>
    <row r="579" spans="1:18">
      <c r="A579" s="48">
        <f>SUM(A571:C576)</f>
        <v>135729.84</v>
      </c>
      <c r="B579" s="71"/>
      <c r="C579" s="54"/>
      <c r="D579" s="48">
        <f>SUM(D571:E576)</f>
        <v>17261.600000000002</v>
      </c>
      <c r="E579" s="54"/>
      <c r="F579" s="57"/>
      <c r="G579" s="54"/>
      <c r="H579" s="48">
        <f>SUM(H571:I576)</f>
        <v>152991.44</v>
      </c>
      <c r="I579" s="54"/>
      <c r="J579" s="57"/>
      <c r="K579" s="54"/>
      <c r="L579" s="48">
        <f>SUM(L571:M575)</f>
        <v>4465.0399999999972</v>
      </c>
      <c r="M579" s="54"/>
      <c r="N579" s="58"/>
      <c r="O579" s="59"/>
      <c r="P579" s="59"/>
      <c r="Q579" s="59"/>
      <c r="R579" s="60"/>
    </row>
    <row r="580" spans="1:18">
      <c r="A580" s="55"/>
      <c r="B580" s="61"/>
      <c r="C580" s="56"/>
      <c r="D580" s="55"/>
      <c r="E580" s="56"/>
      <c r="F580" s="55"/>
      <c r="G580" s="56"/>
      <c r="H580" s="55"/>
      <c r="I580" s="56"/>
      <c r="J580" s="55"/>
      <c r="K580" s="56"/>
      <c r="L580" s="55"/>
      <c r="M580" s="56"/>
      <c r="N580" s="55"/>
      <c r="O580" s="61"/>
      <c r="P580" s="61"/>
      <c r="Q580" s="61"/>
      <c r="R580" s="56"/>
    </row>
    <row r="581" spans="1:18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</row>
    <row r="582" spans="1:18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spans="1:18" ht="16.5">
      <c r="A583" s="41" t="s">
        <v>133</v>
      </c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</row>
    <row r="586" spans="1:18">
      <c r="D586" s="1" t="s">
        <v>134</v>
      </c>
      <c r="F586" s="5" t="s">
        <v>136</v>
      </c>
      <c r="M586" s="18" t="s">
        <v>13</v>
      </c>
      <c r="N586" s="30">
        <f>Q270</f>
        <v>165843.4</v>
      </c>
      <c r="O586" s="31"/>
      <c r="P586" s="32"/>
    </row>
    <row r="587" spans="1:18">
      <c r="D587" s="1" t="s">
        <v>135</v>
      </c>
      <c r="F587" s="5" t="s">
        <v>137</v>
      </c>
      <c r="M587" s="18" t="s">
        <v>13</v>
      </c>
      <c r="N587" s="30">
        <f>Q545</f>
        <v>135729.84</v>
      </c>
      <c r="O587" s="31"/>
      <c r="P587" s="32"/>
    </row>
    <row r="588" spans="1:18">
      <c r="G588" s="5" t="s">
        <v>138</v>
      </c>
      <c r="M588" s="18" t="s">
        <v>13</v>
      </c>
      <c r="N588" s="42">
        <f>(N586-N587)</f>
        <v>30113.559999999998</v>
      </c>
      <c r="O588" s="43"/>
      <c r="P588" s="44"/>
    </row>
    <row r="590" spans="1:18">
      <c r="E590" s="5" t="s">
        <v>152</v>
      </c>
      <c r="F590" s="5"/>
      <c r="G590" s="46">
        <f ca="1">NOW()</f>
        <v>41413.874964351853</v>
      </c>
      <c r="H590" s="46"/>
    </row>
    <row r="591" spans="1:18">
      <c r="L591" s="47" t="s">
        <v>139</v>
      </c>
      <c r="M591" s="47"/>
      <c r="N591" s="47"/>
    </row>
    <row r="592" spans="1:18">
      <c r="L592" s="18"/>
      <c r="M592" s="18"/>
      <c r="N592" s="18"/>
    </row>
    <row r="594" spans="1:18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6" spans="1:18" ht="16.5">
      <c r="K596" s="41" t="s">
        <v>140</v>
      </c>
      <c r="L596" s="41"/>
      <c r="M596" s="41"/>
      <c r="N596" s="41"/>
      <c r="O596" s="41"/>
      <c r="P596" s="41"/>
      <c r="Q596" s="41"/>
      <c r="R596" s="41"/>
    </row>
    <row r="597" spans="1:18">
      <c r="K597" s="45" t="s">
        <v>141</v>
      </c>
      <c r="L597" s="45"/>
      <c r="M597" s="45"/>
      <c r="N597" s="45"/>
      <c r="O597" s="45"/>
      <c r="P597" s="45"/>
      <c r="Q597" s="45"/>
      <c r="R597" s="45"/>
    </row>
    <row r="599" spans="1:18">
      <c r="D599" s="5" t="s">
        <v>142</v>
      </c>
      <c r="E599" s="5"/>
      <c r="F599" s="5"/>
      <c r="G599" s="5"/>
      <c r="H599" s="5"/>
      <c r="I599" s="5"/>
      <c r="J599" s="5"/>
      <c r="K599" s="5"/>
      <c r="L599" s="5"/>
      <c r="M599" s="5"/>
      <c r="P599" s="30">
        <f>N586</f>
        <v>165843.4</v>
      </c>
      <c r="Q599" s="31"/>
      <c r="R599" s="32"/>
    </row>
    <row r="600" spans="1:18">
      <c r="D600" s="5" t="s">
        <v>143</v>
      </c>
      <c r="E600" s="5"/>
      <c r="F600" s="5"/>
      <c r="G600" s="5"/>
      <c r="H600" s="5"/>
      <c r="I600" s="5"/>
      <c r="J600" s="5"/>
      <c r="K600" s="5"/>
      <c r="L600" s="5"/>
      <c r="M600" s="5"/>
      <c r="P600" s="30">
        <f>N587</f>
        <v>135729.84</v>
      </c>
      <c r="Q600" s="31"/>
      <c r="R600" s="32"/>
    </row>
    <row r="601" spans="1:18">
      <c r="D601" s="5"/>
      <c r="E601" s="5"/>
      <c r="F601" s="5"/>
      <c r="G601" s="5"/>
      <c r="H601" s="5"/>
      <c r="I601" s="5"/>
      <c r="J601" s="5"/>
      <c r="K601" s="5"/>
      <c r="L601" s="5"/>
      <c r="M601" s="5"/>
      <c r="P601" s="33"/>
      <c r="Q601" s="34"/>
      <c r="R601" s="35"/>
    </row>
    <row r="602" spans="1:18">
      <c r="D602" s="5" t="s">
        <v>144</v>
      </c>
      <c r="E602" s="5"/>
      <c r="F602" s="5"/>
      <c r="G602" s="5"/>
      <c r="H602" s="5"/>
      <c r="I602" s="5"/>
      <c r="J602" s="5"/>
      <c r="K602" s="5"/>
      <c r="L602" s="5"/>
      <c r="M602" s="5"/>
      <c r="P602" s="30">
        <f>(P599-P600)</f>
        <v>30113.559999999998</v>
      </c>
      <c r="Q602" s="31"/>
      <c r="R602" s="32"/>
    </row>
    <row r="603" spans="1:18">
      <c r="D603" s="5" t="s">
        <v>145</v>
      </c>
      <c r="E603" s="5"/>
      <c r="F603" s="5"/>
      <c r="G603" s="5"/>
      <c r="H603" s="5"/>
      <c r="I603" s="5"/>
      <c r="J603" s="5"/>
      <c r="K603" s="5"/>
      <c r="L603" s="5"/>
      <c r="M603" s="5"/>
      <c r="P603" s="36"/>
      <c r="Q603" s="31"/>
      <c r="R603" s="32"/>
    </row>
    <row r="604" spans="1:18">
      <c r="D604" s="5"/>
      <c r="E604" s="5"/>
      <c r="F604" s="5"/>
      <c r="G604" s="5"/>
      <c r="H604" s="5" t="s">
        <v>146</v>
      </c>
      <c r="I604" s="5"/>
      <c r="J604" s="5"/>
      <c r="K604" s="5"/>
      <c r="L604" s="5"/>
      <c r="M604" s="5"/>
      <c r="P604" s="37">
        <f>D304</f>
        <v>25917.14</v>
      </c>
      <c r="Q604" s="34"/>
      <c r="R604" s="35"/>
    </row>
    <row r="605" spans="1:18">
      <c r="D605" s="5" t="s">
        <v>147</v>
      </c>
      <c r="E605" s="5"/>
      <c r="F605" s="5"/>
      <c r="G605" s="5"/>
      <c r="H605" s="5"/>
      <c r="I605" s="5"/>
      <c r="J605" s="5"/>
      <c r="K605" s="5"/>
      <c r="L605" s="5"/>
      <c r="M605" s="5"/>
      <c r="P605" s="36"/>
      <c r="Q605" s="31"/>
      <c r="R605" s="32"/>
    </row>
    <row r="606" spans="1:18">
      <c r="D606" s="5" t="s">
        <v>148</v>
      </c>
      <c r="E606" s="5"/>
      <c r="F606" s="5"/>
      <c r="G606" s="5"/>
      <c r="H606" s="5"/>
      <c r="I606" s="5"/>
      <c r="J606" s="5"/>
      <c r="K606" s="5"/>
      <c r="L606" s="5"/>
      <c r="M606" s="5"/>
      <c r="P606" s="30">
        <f>(P602+P604)</f>
        <v>56030.7</v>
      </c>
      <c r="Q606" s="31"/>
      <c r="R606" s="32"/>
    </row>
    <row r="607" spans="1:18">
      <c r="E607" s="5"/>
      <c r="F607" s="5"/>
      <c r="G607" s="5"/>
      <c r="H607" s="5" t="s">
        <v>149</v>
      </c>
      <c r="I607" s="5"/>
      <c r="J607" s="5"/>
      <c r="K607" s="5"/>
      <c r="L607" s="5"/>
      <c r="M607" s="5"/>
      <c r="P607" s="37">
        <f>D579</f>
        <v>17261.600000000002</v>
      </c>
      <c r="Q607" s="34"/>
      <c r="R607" s="35"/>
    </row>
    <row r="608" spans="1:18">
      <c r="D608" s="5" t="s">
        <v>150</v>
      </c>
      <c r="E608" s="5"/>
      <c r="F608" s="5"/>
      <c r="G608" s="5"/>
      <c r="I608" s="5"/>
      <c r="J608" s="5"/>
      <c r="K608" s="5"/>
      <c r="L608" s="5"/>
      <c r="M608" s="5"/>
      <c r="P608" s="38">
        <f>(P606-P607)</f>
        <v>38769.099999999991</v>
      </c>
      <c r="Q608" s="39"/>
      <c r="R608" s="40"/>
    </row>
    <row r="609" spans="4:18">
      <c r="D609" s="5" t="s">
        <v>151</v>
      </c>
      <c r="E609" s="5"/>
      <c r="F609" s="5"/>
      <c r="G609" s="5"/>
      <c r="H609" s="5"/>
      <c r="I609" s="5"/>
      <c r="J609" s="5"/>
      <c r="K609" s="5"/>
      <c r="L609" s="5"/>
      <c r="M609" s="5"/>
      <c r="P609" s="33"/>
      <c r="Q609" s="34"/>
      <c r="R609" s="35"/>
    </row>
    <row r="610" spans="4:18">
      <c r="E610" s="5"/>
      <c r="F610" s="5"/>
      <c r="G610" s="5"/>
      <c r="H610" s="5"/>
      <c r="I610" s="5"/>
      <c r="J610" s="5"/>
      <c r="K610" s="5"/>
      <c r="L610" s="5"/>
      <c r="M610" s="5"/>
    </row>
    <row r="611" spans="4:18">
      <c r="D611" s="5"/>
      <c r="E611" s="5" t="s">
        <v>152</v>
      </c>
      <c r="F611" s="5"/>
      <c r="G611" s="46">
        <v>41408</v>
      </c>
      <c r="H611" s="46"/>
      <c r="I611" s="5"/>
      <c r="J611" s="5"/>
      <c r="K611" s="5"/>
      <c r="L611" s="5"/>
      <c r="M611" s="5"/>
    </row>
    <row r="612" spans="4:18">
      <c r="J612" s="47" t="s">
        <v>153</v>
      </c>
      <c r="K612" s="47"/>
      <c r="L612" s="47"/>
      <c r="O612" s="47" t="s">
        <v>154</v>
      </c>
      <c r="P612" s="47"/>
      <c r="Q612" s="47"/>
    </row>
  </sheetData>
  <mergeCells count="2772">
    <mergeCell ref="O125:P125"/>
    <mergeCell ref="O126:P126"/>
    <mergeCell ref="O127:P127"/>
    <mergeCell ref="O128:P128"/>
    <mergeCell ref="O129:P129"/>
    <mergeCell ref="O130:P130"/>
    <mergeCell ref="O131:P131"/>
    <mergeCell ref="Q125:R125"/>
    <mergeCell ref="Q126:R126"/>
    <mergeCell ref="Q127:R127"/>
    <mergeCell ref="Q128:R128"/>
    <mergeCell ref="Q129:R129"/>
    <mergeCell ref="Q130:R130"/>
    <mergeCell ref="Q131:R131"/>
    <mergeCell ref="I125:J125"/>
    <mergeCell ref="I126:J126"/>
    <mergeCell ref="I127:J127"/>
    <mergeCell ref="I128:J128"/>
    <mergeCell ref="I129:J129"/>
    <mergeCell ref="I130:J130"/>
    <mergeCell ref="I131:J131"/>
    <mergeCell ref="K125:L125"/>
    <mergeCell ref="K126:L126"/>
    <mergeCell ref="K127:L127"/>
    <mergeCell ref="K128:L128"/>
    <mergeCell ref="K129:L129"/>
    <mergeCell ref="K130:L130"/>
    <mergeCell ref="K131:L131"/>
    <mergeCell ref="M125:N125"/>
    <mergeCell ref="M126:N126"/>
    <mergeCell ref="M127:N127"/>
    <mergeCell ref="M128:N128"/>
    <mergeCell ref="M129:N129"/>
    <mergeCell ref="M130:N130"/>
    <mergeCell ref="M131:N131"/>
    <mergeCell ref="O61:P61"/>
    <mergeCell ref="O62:P62"/>
    <mergeCell ref="Q56:R56"/>
    <mergeCell ref="Q57:R57"/>
    <mergeCell ref="Q58:R58"/>
    <mergeCell ref="Q59:R59"/>
    <mergeCell ref="Q60:R60"/>
    <mergeCell ref="Q61:R61"/>
    <mergeCell ref="Q62:R62"/>
    <mergeCell ref="I123:J123"/>
    <mergeCell ref="K123:L123"/>
    <mergeCell ref="M123:N123"/>
    <mergeCell ref="O123:P123"/>
    <mergeCell ref="Q123:R123"/>
    <mergeCell ref="I124:J124"/>
    <mergeCell ref="K124:L124"/>
    <mergeCell ref="M124:N124"/>
    <mergeCell ref="O124:P124"/>
    <mergeCell ref="Q124:R124"/>
    <mergeCell ref="J98:K99"/>
    <mergeCell ref="L98:M99"/>
    <mergeCell ref="N98:R99"/>
    <mergeCell ref="M110:N110"/>
    <mergeCell ref="M111:N111"/>
    <mergeCell ref="M112:N112"/>
    <mergeCell ref="M113:N113"/>
    <mergeCell ref="M114:N114"/>
    <mergeCell ref="M115:N115"/>
    <mergeCell ref="M116:N116"/>
    <mergeCell ref="A96:C96"/>
    <mergeCell ref="D96:E96"/>
    <mergeCell ref="F96:G96"/>
    <mergeCell ref="H96:I96"/>
    <mergeCell ref="J96:K96"/>
    <mergeCell ref="L96:M96"/>
    <mergeCell ref="N96:R96"/>
    <mergeCell ref="A97:C97"/>
    <mergeCell ref="D97:E97"/>
    <mergeCell ref="F97:G97"/>
    <mergeCell ref="H97:I97"/>
    <mergeCell ref="J97:K97"/>
    <mergeCell ref="L97:M97"/>
    <mergeCell ref="N97:R97"/>
    <mergeCell ref="I55:J55"/>
    <mergeCell ref="I56:J56"/>
    <mergeCell ref="I57:J57"/>
    <mergeCell ref="I58:J58"/>
    <mergeCell ref="I59:J59"/>
    <mergeCell ref="I60:J60"/>
    <mergeCell ref="I61:J61"/>
    <mergeCell ref="I62:J62"/>
    <mergeCell ref="K55:L55"/>
    <mergeCell ref="M55:N55"/>
    <mergeCell ref="O55:P55"/>
    <mergeCell ref="Q55:R55"/>
    <mergeCell ref="K56:L56"/>
    <mergeCell ref="K57:L57"/>
    <mergeCell ref="K58:L58"/>
    <mergeCell ref="K59:L59"/>
    <mergeCell ref="K60:L60"/>
    <mergeCell ref="K61:L61"/>
    <mergeCell ref="A98:C99"/>
    <mergeCell ref="D98:E99"/>
    <mergeCell ref="F98:G99"/>
    <mergeCell ref="H98:I99"/>
    <mergeCell ref="A92:C92"/>
    <mergeCell ref="D92:E92"/>
    <mergeCell ref="F92:G92"/>
    <mergeCell ref="H92:I92"/>
    <mergeCell ref="J92:K92"/>
    <mergeCell ref="L92:M92"/>
    <mergeCell ref="N92:R92"/>
    <mergeCell ref="A93:C93"/>
    <mergeCell ref="D93:E93"/>
    <mergeCell ref="F93:G93"/>
    <mergeCell ref="H93:I93"/>
    <mergeCell ref="J93:K93"/>
    <mergeCell ref="L93:M93"/>
    <mergeCell ref="N93:R93"/>
    <mergeCell ref="A94:C94"/>
    <mergeCell ref="D94:E94"/>
    <mergeCell ref="F94:G94"/>
    <mergeCell ref="H94:I94"/>
    <mergeCell ref="J94:K94"/>
    <mergeCell ref="L94:M94"/>
    <mergeCell ref="N94:R94"/>
    <mergeCell ref="A95:C95"/>
    <mergeCell ref="D95:E95"/>
    <mergeCell ref="F95:G95"/>
    <mergeCell ref="H95:I95"/>
    <mergeCell ref="J95:K95"/>
    <mergeCell ref="L95:M95"/>
    <mergeCell ref="N95:R95"/>
    <mergeCell ref="A89:C89"/>
    <mergeCell ref="D89:E89"/>
    <mergeCell ref="F89:G89"/>
    <mergeCell ref="H89:I89"/>
    <mergeCell ref="J89:K89"/>
    <mergeCell ref="L89:M89"/>
    <mergeCell ref="N89:R89"/>
    <mergeCell ref="A90:C90"/>
    <mergeCell ref="D90:E90"/>
    <mergeCell ref="F90:G90"/>
    <mergeCell ref="H90:I90"/>
    <mergeCell ref="J90:K90"/>
    <mergeCell ref="L90:M90"/>
    <mergeCell ref="N90:R90"/>
    <mergeCell ref="A91:C91"/>
    <mergeCell ref="D91:E91"/>
    <mergeCell ref="F91:G91"/>
    <mergeCell ref="H91:I91"/>
    <mergeCell ref="J91:K91"/>
    <mergeCell ref="L91:M91"/>
    <mergeCell ref="N91:R91"/>
    <mergeCell ref="A86:C86"/>
    <mergeCell ref="D86:E86"/>
    <mergeCell ref="F86:G86"/>
    <mergeCell ref="H86:I86"/>
    <mergeCell ref="J86:K86"/>
    <mergeCell ref="L86:M86"/>
    <mergeCell ref="N86:R86"/>
    <mergeCell ref="A87:C87"/>
    <mergeCell ref="D87:E87"/>
    <mergeCell ref="F87:G87"/>
    <mergeCell ref="H87:I87"/>
    <mergeCell ref="J87:K87"/>
    <mergeCell ref="L87:M87"/>
    <mergeCell ref="N87:R87"/>
    <mergeCell ref="A88:C88"/>
    <mergeCell ref="D88:E88"/>
    <mergeCell ref="F88:G88"/>
    <mergeCell ref="H88:I88"/>
    <mergeCell ref="J88:K88"/>
    <mergeCell ref="L88:M88"/>
    <mergeCell ref="N88:R88"/>
    <mergeCell ref="A83:C83"/>
    <mergeCell ref="D83:E83"/>
    <mergeCell ref="F83:G83"/>
    <mergeCell ref="H83:I83"/>
    <mergeCell ref="J83:K83"/>
    <mergeCell ref="L83:M83"/>
    <mergeCell ref="N83:R83"/>
    <mergeCell ref="A84:C84"/>
    <mergeCell ref="D84:E84"/>
    <mergeCell ref="F84:G84"/>
    <mergeCell ref="H84:I84"/>
    <mergeCell ref="J84:K84"/>
    <mergeCell ref="L84:M84"/>
    <mergeCell ref="N84:R84"/>
    <mergeCell ref="A85:C85"/>
    <mergeCell ref="D85:E85"/>
    <mergeCell ref="F85:G85"/>
    <mergeCell ref="H85:I85"/>
    <mergeCell ref="J85:K85"/>
    <mergeCell ref="L85:M85"/>
    <mergeCell ref="N85:R85"/>
    <mergeCell ref="A80:C80"/>
    <mergeCell ref="D80:E80"/>
    <mergeCell ref="F80:G80"/>
    <mergeCell ref="H80:I80"/>
    <mergeCell ref="J80:K80"/>
    <mergeCell ref="L80:M80"/>
    <mergeCell ref="N80:R80"/>
    <mergeCell ref="A81:C81"/>
    <mergeCell ref="D81:E81"/>
    <mergeCell ref="F81:G81"/>
    <mergeCell ref="H81:I81"/>
    <mergeCell ref="J81:K81"/>
    <mergeCell ref="L81:M81"/>
    <mergeCell ref="N81:R81"/>
    <mergeCell ref="A82:C82"/>
    <mergeCell ref="D82:E82"/>
    <mergeCell ref="F82:G82"/>
    <mergeCell ref="H82:I82"/>
    <mergeCell ref="J82:K82"/>
    <mergeCell ref="L82:M82"/>
    <mergeCell ref="N82:R82"/>
    <mergeCell ref="A77:C77"/>
    <mergeCell ref="D77:E77"/>
    <mergeCell ref="F77:G77"/>
    <mergeCell ref="H77:I77"/>
    <mergeCell ref="J77:K77"/>
    <mergeCell ref="L77:M77"/>
    <mergeCell ref="N77:R77"/>
    <mergeCell ref="A78:C78"/>
    <mergeCell ref="D78:E78"/>
    <mergeCell ref="F78:G78"/>
    <mergeCell ref="H78:I78"/>
    <mergeCell ref="J78:K78"/>
    <mergeCell ref="L78:M78"/>
    <mergeCell ref="N78:R78"/>
    <mergeCell ref="A79:C79"/>
    <mergeCell ref="D79:E79"/>
    <mergeCell ref="F79:G79"/>
    <mergeCell ref="H79:I79"/>
    <mergeCell ref="J79:K79"/>
    <mergeCell ref="L79:M79"/>
    <mergeCell ref="N79:R79"/>
    <mergeCell ref="A75:C75"/>
    <mergeCell ref="D75:E75"/>
    <mergeCell ref="F75:G75"/>
    <mergeCell ref="H75:I75"/>
    <mergeCell ref="J75:K75"/>
    <mergeCell ref="L75:M75"/>
    <mergeCell ref="N75:R75"/>
    <mergeCell ref="A76:C76"/>
    <mergeCell ref="D76:E76"/>
    <mergeCell ref="F76:G76"/>
    <mergeCell ref="H76:I76"/>
    <mergeCell ref="J76:K76"/>
    <mergeCell ref="L76:M76"/>
    <mergeCell ref="N76:R76"/>
    <mergeCell ref="N69:R74"/>
    <mergeCell ref="A71:C74"/>
    <mergeCell ref="D71:E74"/>
    <mergeCell ref="F71:I72"/>
    <mergeCell ref="F73:G74"/>
    <mergeCell ref="H73:I74"/>
    <mergeCell ref="J73:K74"/>
    <mergeCell ref="L73:M74"/>
    <mergeCell ref="A69:I70"/>
    <mergeCell ref="J69:M72"/>
    <mergeCell ref="E59:H59"/>
    <mergeCell ref="E60:H60"/>
    <mergeCell ref="E61:H61"/>
    <mergeCell ref="E62:H62"/>
    <mergeCell ref="E63:H63"/>
    <mergeCell ref="I63:J63"/>
    <mergeCell ref="K63:L63"/>
    <mergeCell ref="M63:N63"/>
    <mergeCell ref="O63:P63"/>
    <mergeCell ref="Q63:R63"/>
    <mergeCell ref="E64:H64"/>
    <mergeCell ref="I64:J64"/>
    <mergeCell ref="K64:L64"/>
    <mergeCell ref="M64:N64"/>
    <mergeCell ref="O64:P64"/>
    <mergeCell ref="Q64:R64"/>
    <mergeCell ref="A68:R68"/>
    <mergeCell ref="O59:P59"/>
    <mergeCell ref="O60:P60"/>
    <mergeCell ref="K62:L62"/>
    <mergeCell ref="M59:N59"/>
    <mergeCell ref="M60:N60"/>
    <mergeCell ref="M61:N61"/>
    <mergeCell ref="M62:N62"/>
    <mergeCell ref="E52:H52"/>
    <mergeCell ref="I52:J52"/>
    <mergeCell ref="K52:L52"/>
    <mergeCell ref="M52:N52"/>
    <mergeCell ref="O52:P52"/>
    <mergeCell ref="Q52:R52"/>
    <mergeCell ref="E53:H53"/>
    <mergeCell ref="I53:J53"/>
    <mergeCell ref="K53:L53"/>
    <mergeCell ref="M53:N53"/>
    <mergeCell ref="O53:P53"/>
    <mergeCell ref="Q53:R53"/>
    <mergeCell ref="E54:H54"/>
    <mergeCell ref="E55:H55"/>
    <mergeCell ref="E56:H56"/>
    <mergeCell ref="E57:H57"/>
    <mergeCell ref="E58:H58"/>
    <mergeCell ref="I54:J54"/>
    <mergeCell ref="K54:L54"/>
    <mergeCell ref="M54:N54"/>
    <mergeCell ref="O54:P54"/>
    <mergeCell ref="Q54:R54"/>
    <mergeCell ref="M56:N56"/>
    <mergeCell ref="M57:N57"/>
    <mergeCell ref="M58:N58"/>
    <mergeCell ref="O56:P56"/>
    <mergeCell ref="O57:P57"/>
    <mergeCell ref="O58:P58"/>
    <mergeCell ref="E49:H49"/>
    <mergeCell ref="I49:J49"/>
    <mergeCell ref="K49:L49"/>
    <mergeCell ref="M49:N49"/>
    <mergeCell ref="O49:P49"/>
    <mergeCell ref="Q49:R49"/>
    <mergeCell ref="E50:H50"/>
    <mergeCell ref="I50:J50"/>
    <mergeCell ref="K50:L50"/>
    <mergeCell ref="M50:N50"/>
    <mergeCell ref="O50:P50"/>
    <mergeCell ref="Q50:R50"/>
    <mergeCell ref="E51:H51"/>
    <mergeCell ref="I51:J51"/>
    <mergeCell ref="K51:L51"/>
    <mergeCell ref="M51:N51"/>
    <mergeCell ref="O51:P51"/>
    <mergeCell ref="Q51:R51"/>
    <mergeCell ref="E46:H46"/>
    <mergeCell ref="I46:J46"/>
    <mergeCell ref="K46:L46"/>
    <mergeCell ref="M46:N46"/>
    <mergeCell ref="O46:P46"/>
    <mergeCell ref="Q46:R46"/>
    <mergeCell ref="E47:H47"/>
    <mergeCell ref="I47:J47"/>
    <mergeCell ref="K47:L47"/>
    <mergeCell ref="M47:N47"/>
    <mergeCell ref="O47:P47"/>
    <mergeCell ref="Q47:R47"/>
    <mergeCell ref="E48:H48"/>
    <mergeCell ref="I48:J48"/>
    <mergeCell ref="K48:L48"/>
    <mergeCell ref="M48:N48"/>
    <mergeCell ref="O48:P48"/>
    <mergeCell ref="Q48:R48"/>
    <mergeCell ref="E43:H43"/>
    <mergeCell ref="I43:J43"/>
    <mergeCell ref="K43:L43"/>
    <mergeCell ref="M43:N43"/>
    <mergeCell ref="O43:P43"/>
    <mergeCell ref="Q43:R43"/>
    <mergeCell ref="E44:H44"/>
    <mergeCell ref="I44:J44"/>
    <mergeCell ref="K44:L44"/>
    <mergeCell ref="M44:N44"/>
    <mergeCell ref="O44:P44"/>
    <mergeCell ref="Q44:R44"/>
    <mergeCell ref="E45:H45"/>
    <mergeCell ref="I45:J45"/>
    <mergeCell ref="K45:L45"/>
    <mergeCell ref="M45:N45"/>
    <mergeCell ref="O45:P45"/>
    <mergeCell ref="Q45:R45"/>
    <mergeCell ref="E41:H41"/>
    <mergeCell ref="I41:J41"/>
    <mergeCell ref="K41:L41"/>
    <mergeCell ref="M41:N41"/>
    <mergeCell ref="O41:P41"/>
    <mergeCell ref="Q41:R41"/>
    <mergeCell ref="E42:H42"/>
    <mergeCell ref="I42:J42"/>
    <mergeCell ref="K42:L42"/>
    <mergeCell ref="M42:N42"/>
    <mergeCell ref="O42:P42"/>
    <mergeCell ref="Q42:R42"/>
    <mergeCell ref="E36:H40"/>
    <mergeCell ref="I36:P37"/>
    <mergeCell ref="Q36:R38"/>
    <mergeCell ref="I38:J40"/>
    <mergeCell ref="K38:L40"/>
    <mergeCell ref="M38:N40"/>
    <mergeCell ref="O38:P40"/>
    <mergeCell ref="Q39:R40"/>
    <mergeCell ref="Q26:R26"/>
    <mergeCell ref="Q22:R22"/>
    <mergeCell ref="Q29:R29"/>
    <mergeCell ref="A35:R35"/>
    <mergeCell ref="A36:A40"/>
    <mergeCell ref="B36:D37"/>
    <mergeCell ref="B38:B40"/>
    <mergeCell ref="C38:C40"/>
    <mergeCell ref="D38:D40"/>
    <mergeCell ref="A577:C577"/>
    <mergeCell ref="D577:E577"/>
    <mergeCell ref="F577:G577"/>
    <mergeCell ref="H577:I577"/>
    <mergeCell ref="J577:K577"/>
    <mergeCell ref="L577:M577"/>
    <mergeCell ref="N577:R577"/>
    <mergeCell ref="A578:C578"/>
    <mergeCell ref="D578:E578"/>
    <mergeCell ref="F578:G578"/>
    <mergeCell ref="H578:I578"/>
    <mergeCell ref="J578:K578"/>
    <mergeCell ref="L578:M578"/>
    <mergeCell ref="N578:R578"/>
    <mergeCell ref="A571:C571"/>
    <mergeCell ref="D571:E571"/>
    <mergeCell ref="F571:G571"/>
    <mergeCell ref="H571:I571"/>
    <mergeCell ref="J571:K571"/>
    <mergeCell ref="L571:M571"/>
    <mergeCell ref="N571:R571"/>
    <mergeCell ref="A572:C572"/>
    <mergeCell ref="D572:E572"/>
    <mergeCell ref="A579:C580"/>
    <mergeCell ref="D579:E580"/>
    <mergeCell ref="F579:G580"/>
    <mergeCell ref="H579:I580"/>
    <mergeCell ref="J579:K580"/>
    <mergeCell ref="L579:M580"/>
    <mergeCell ref="N579:R580"/>
    <mergeCell ref="A574:C574"/>
    <mergeCell ref="D574:E574"/>
    <mergeCell ref="F574:G574"/>
    <mergeCell ref="H574:I574"/>
    <mergeCell ref="J574:K574"/>
    <mergeCell ref="L574:M574"/>
    <mergeCell ref="N574:R574"/>
    <mergeCell ref="A575:C575"/>
    <mergeCell ref="D575:E575"/>
    <mergeCell ref="F575:G575"/>
    <mergeCell ref="H575:I575"/>
    <mergeCell ref="J575:K575"/>
    <mergeCell ref="L575:M575"/>
    <mergeCell ref="N575:R575"/>
    <mergeCell ref="A576:C576"/>
    <mergeCell ref="D576:E576"/>
    <mergeCell ref="F576:G576"/>
    <mergeCell ref="H576:I576"/>
    <mergeCell ref="J576:K576"/>
    <mergeCell ref="L576:M576"/>
    <mergeCell ref="N576:R576"/>
    <mergeCell ref="F572:G572"/>
    <mergeCell ref="H572:I572"/>
    <mergeCell ref="J572:K572"/>
    <mergeCell ref="L572:M572"/>
    <mergeCell ref="N572:R572"/>
    <mergeCell ref="A573:C573"/>
    <mergeCell ref="D573:E573"/>
    <mergeCell ref="F573:G573"/>
    <mergeCell ref="H573:I573"/>
    <mergeCell ref="J573:K573"/>
    <mergeCell ref="L573:M573"/>
    <mergeCell ref="N573:R573"/>
    <mergeCell ref="A568:C568"/>
    <mergeCell ref="D568:E568"/>
    <mergeCell ref="F568:G568"/>
    <mergeCell ref="H568:I568"/>
    <mergeCell ref="J568:K568"/>
    <mergeCell ref="L568:M568"/>
    <mergeCell ref="N568:R568"/>
    <mergeCell ref="A569:C569"/>
    <mergeCell ref="D569:E569"/>
    <mergeCell ref="F569:G569"/>
    <mergeCell ref="H569:I569"/>
    <mergeCell ref="J569:K569"/>
    <mergeCell ref="L569:M569"/>
    <mergeCell ref="N569:R569"/>
    <mergeCell ref="A570:C570"/>
    <mergeCell ref="D570:E570"/>
    <mergeCell ref="F570:G570"/>
    <mergeCell ref="H570:I570"/>
    <mergeCell ref="J570:K570"/>
    <mergeCell ref="L570:M570"/>
    <mergeCell ref="N570:R570"/>
    <mergeCell ref="A565:C565"/>
    <mergeCell ref="D565:E565"/>
    <mergeCell ref="F565:G565"/>
    <mergeCell ref="H565:I565"/>
    <mergeCell ref="J565:K565"/>
    <mergeCell ref="L565:M565"/>
    <mergeCell ref="N565:R565"/>
    <mergeCell ref="A566:C566"/>
    <mergeCell ref="D566:E566"/>
    <mergeCell ref="F566:G566"/>
    <mergeCell ref="H566:I566"/>
    <mergeCell ref="J566:K566"/>
    <mergeCell ref="L566:M566"/>
    <mergeCell ref="N566:R566"/>
    <mergeCell ref="A567:C567"/>
    <mergeCell ref="D567:E567"/>
    <mergeCell ref="F567:G567"/>
    <mergeCell ref="H567:I567"/>
    <mergeCell ref="J567:K567"/>
    <mergeCell ref="L567:M567"/>
    <mergeCell ref="N567:R567"/>
    <mergeCell ref="A562:C562"/>
    <mergeCell ref="D562:E562"/>
    <mergeCell ref="F562:G562"/>
    <mergeCell ref="H562:I562"/>
    <mergeCell ref="J562:K562"/>
    <mergeCell ref="L562:M562"/>
    <mergeCell ref="N562:R562"/>
    <mergeCell ref="A563:C563"/>
    <mergeCell ref="D563:E563"/>
    <mergeCell ref="F563:G563"/>
    <mergeCell ref="H563:I563"/>
    <mergeCell ref="J563:K563"/>
    <mergeCell ref="L563:M563"/>
    <mergeCell ref="N563:R563"/>
    <mergeCell ref="A564:C564"/>
    <mergeCell ref="D564:E564"/>
    <mergeCell ref="F564:G564"/>
    <mergeCell ref="H564:I564"/>
    <mergeCell ref="J564:K564"/>
    <mergeCell ref="L564:M564"/>
    <mergeCell ref="N564:R564"/>
    <mergeCell ref="A559:C559"/>
    <mergeCell ref="D559:E559"/>
    <mergeCell ref="F559:G559"/>
    <mergeCell ref="H559:I559"/>
    <mergeCell ref="J559:K559"/>
    <mergeCell ref="L559:M559"/>
    <mergeCell ref="N559:R559"/>
    <mergeCell ref="A560:C560"/>
    <mergeCell ref="D560:E560"/>
    <mergeCell ref="F560:G560"/>
    <mergeCell ref="H560:I560"/>
    <mergeCell ref="J560:K560"/>
    <mergeCell ref="L560:M560"/>
    <mergeCell ref="N560:R560"/>
    <mergeCell ref="A561:C561"/>
    <mergeCell ref="D561:E561"/>
    <mergeCell ref="F561:G561"/>
    <mergeCell ref="H561:I561"/>
    <mergeCell ref="J561:K561"/>
    <mergeCell ref="L561:M561"/>
    <mergeCell ref="N561:R561"/>
    <mergeCell ref="A556:C556"/>
    <mergeCell ref="D556:E556"/>
    <mergeCell ref="F556:G556"/>
    <mergeCell ref="H556:I556"/>
    <mergeCell ref="J556:K556"/>
    <mergeCell ref="L556:M556"/>
    <mergeCell ref="N556:R556"/>
    <mergeCell ref="A557:C557"/>
    <mergeCell ref="D557:E557"/>
    <mergeCell ref="F557:G557"/>
    <mergeCell ref="H557:I557"/>
    <mergeCell ref="J557:K557"/>
    <mergeCell ref="L557:M557"/>
    <mergeCell ref="N557:R557"/>
    <mergeCell ref="A558:C558"/>
    <mergeCell ref="D558:E558"/>
    <mergeCell ref="F558:G558"/>
    <mergeCell ref="H558:I558"/>
    <mergeCell ref="J558:K558"/>
    <mergeCell ref="L558:M558"/>
    <mergeCell ref="N558:R558"/>
    <mergeCell ref="I544:J544"/>
    <mergeCell ref="K544:L544"/>
    <mergeCell ref="M544:N544"/>
    <mergeCell ref="O544:P544"/>
    <mergeCell ref="Q544:R544"/>
    <mergeCell ref="E544:H544"/>
    <mergeCell ref="E545:H545"/>
    <mergeCell ref="I545:J545"/>
    <mergeCell ref="K545:L545"/>
    <mergeCell ref="M545:N545"/>
    <mergeCell ref="O545:P545"/>
    <mergeCell ref="Q545:R545"/>
    <mergeCell ref="A549:R549"/>
    <mergeCell ref="A550:I551"/>
    <mergeCell ref="J550:M553"/>
    <mergeCell ref="N550:R555"/>
    <mergeCell ref="A552:C555"/>
    <mergeCell ref="D552:E555"/>
    <mergeCell ref="F552:I553"/>
    <mergeCell ref="F554:G555"/>
    <mergeCell ref="H554:I555"/>
    <mergeCell ref="J554:K555"/>
    <mergeCell ref="L554:M555"/>
    <mergeCell ref="I541:J541"/>
    <mergeCell ref="K541:L541"/>
    <mergeCell ref="M541:N541"/>
    <mergeCell ref="O541:P541"/>
    <mergeCell ref="Q541:R541"/>
    <mergeCell ref="G539:H539"/>
    <mergeCell ref="I542:J542"/>
    <mergeCell ref="K542:L542"/>
    <mergeCell ref="M542:N542"/>
    <mergeCell ref="O542:P542"/>
    <mergeCell ref="Q542:R542"/>
    <mergeCell ref="I543:J543"/>
    <mergeCell ref="K543:L543"/>
    <mergeCell ref="M543:N543"/>
    <mergeCell ref="O543:P543"/>
    <mergeCell ref="Q543:R543"/>
    <mergeCell ref="E543:H543"/>
    <mergeCell ref="I537:J537"/>
    <mergeCell ref="K537:L537"/>
    <mergeCell ref="M537:N537"/>
    <mergeCell ref="O537:P537"/>
    <mergeCell ref="Q537:R537"/>
    <mergeCell ref="I538:J538"/>
    <mergeCell ref="K538:L538"/>
    <mergeCell ref="M538:N538"/>
    <mergeCell ref="O538:P538"/>
    <mergeCell ref="Q538:R538"/>
    <mergeCell ref="G537:H537"/>
    <mergeCell ref="I539:J539"/>
    <mergeCell ref="K539:L539"/>
    <mergeCell ref="M539:N539"/>
    <mergeCell ref="O539:P539"/>
    <mergeCell ref="Q539:R539"/>
    <mergeCell ref="I540:J540"/>
    <mergeCell ref="K540:L540"/>
    <mergeCell ref="M540:N540"/>
    <mergeCell ref="O540:P540"/>
    <mergeCell ref="Q540:R540"/>
    <mergeCell ref="I533:J533"/>
    <mergeCell ref="K533:L533"/>
    <mergeCell ref="M533:N533"/>
    <mergeCell ref="O533:P533"/>
    <mergeCell ref="Q533:R533"/>
    <mergeCell ref="I534:J534"/>
    <mergeCell ref="K534:L534"/>
    <mergeCell ref="M534:N534"/>
    <mergeCell ref="O534:P534"/>
    <mergeCell ref="Q534:R534"/>
    <mergeCell ref="I535:J535"/>
    <mergeCell ref="K535:L535"/>
    <mergeCell ref="M535:N535"/>
    <mergeCell ref="O535:P535"/>
    <mergeCell ref="Q535:R535"/>
    <mergeCell ref="E533:H533"/>
    <mergeCell ref="I536:J536"/>
    <mergeCell ref="K536:L536"/>
    <mergeCell ref="M536:N536"/>
    <mergeCell ref="O536:P536"/>
    <mergeCell ref="Q536:R536"/>
    <mergeCell ref="E530:H530"/>
    <mergeCell ref="I530:J530"/>
    <mergeCell ref="K530:L530"/>
    <mergeCell ref="M530:N530"/>
    <mergeCell ref="O530:P530"/>
    <mergeCell ref="Q530:R530"/>
    <mergeCell ref="E531:H531"/>
    <mergeCell ref="I531:J531"/>
    <mergeCell ref="K531:L531"/>
    <mergeCell ref="M531:N531"/>
    <mergeCell ref="O531:P531"/>
    <mergeCell ref="Q531:R531"/>
    <mergeCell ref="I532:J532"/>
    <mergeCell ref="K532:L532"/>
    <mergeCell ref="M532:N532"/>
    <mergeCell ref="O532:P532"/>
    <mergeCell ref="Q532:R532"/>
    <mergeCell ref="E532:H532"/>
    <mergeCell ref="E527:H527"/>
    <mergeCell ref="I527:J527"/>
    <mergeCell ref="K527:L527"/>
    <mergeCell ref="M527:N527"/>
    <mergeCell ref="O527:P527"/>
    <mergeCell ref="Q527:R527"/>
    <mergeCell ref="E528:H528"/>
    <mergeCell ref="I528:J528"/>
    <mergeCell ref="K528:L528"/>
    <mergeCell ref="M528:N528"/>
    <mergeCell ref="O528:P528"/>
    <mergeCell ref="Q528:R528"/>
    <mergeCell ref="E529:H529"/>
    <mergeCell ref="I529:J529"/>
    <mergeCell ref="K529:L529"/>
    <mergeCell ref="M529:N529"/>
    <mergeCell ref="O529:P529"/>
    <mergeCell ref="Q529:R529"/>
    <mergeCell ref="E524:H524"/>
    <mergeCell ref="I524:J524"/>
    <mergeCell ref="K524:L524"/>
    <mergeCell ref="M524:N524"/>
    <mergeCell ref="O524:P524"/>
    <mergeCell ref="Q524:R524"/>
    <mergeCell ref="E525:H525"/>
    <mergeCell ref="I525:J525"/>
    <mergeCell ref="K525:L525"/>
    <mergeCell ref="M525:N525"/>
    <mergeCell ref="O525:P525"/>
    <mergeCell ref="Q525:R525"/>
    <mergeCell ref="E526:H526"/>
    <mergeCell ref="I526:J526"/>
    <mergeCell ref="K526:L526"/>
    <mergeCell ref="M526:N526"/>
    <mergeCell ref="O526:P526"/>
    <mergeCell ref="Q526:R526"/>
    <mergeCell ref="E521:H521"/>
    <mergeCell ref="I521:J521"/>
    <mergeCell ref="K521:L521"/>
    <mergeCell ref="M521:N521"/>
    <mergeCell ref="O521:P521"/>
    <mergeCell ref="Q521:R521"/>
    <mergeCell ref="E522:H522"/>
    <mergeCell ref="I522:J522"/>
    <mergeCell ref="K522:L522"/>
    <mergeCell ref="M522:N522"/>
    <mergeCell ref="O522:P522"/>
    <mergeCell ref="Q522:R522"/>
    <mergeCell ref="E523:H523"/>
    <mergeCell ref="I523:J523"/>
    <mergeCell ref="K523:L523"/>
    <mergeCell ref="M523:N523"/>
    <mergeCell ref="O523:P523"/>
    <mergeCell ref="Q523:R523"/>
    <mergeCell ref="A509:C509"/>
    <mergeCell ref="D509:E509"/>
    <mergeCell ref="F509:G509"/>
    <mergeCell ref="H509:I509"/>
    <mergeCell ref="J509:K509"/>
    <mergeCell ref="L509:M509"/>
    <mergeCell ref="N509:R509"/>
    <mergeCell ref="A510:C511"/>
    <mergeCell ref="D510:E511"/>
    <mergeCell ref="F510:G511"/>
    <mergeCell ref="H510:I511"/>
    <mergeCell ref="J510:K511"/>
    <mergeCell ref="L510:M511"/>
    <mergeCell ref="N510:R511"/>
    <mergeCell ref="A515:R515"/>
    <mergeCell ref="A516:A520"/>
    <mergeCell ref="B516:D517"/>
    <mergeCell ref="E516:H520"/>
    <mergeCell ref="I516:P517"/>
    <mergeCell ref="Q516:R518"/>
    <mergeCell ref="B518:B520"/>
    <mergeCell ref="C518:C520"/>
    <mergeCell ref="D518:D520"/>
    <mergeCell ref="I518:J520"/>
    <mergeCell ref="K518:L520"/>
    <mergeCell ref="M518:N520"/>
    <mergeCell ref="O518:P520"/>
    <mergeCell ref="Q519:R520"/>
    <mergeCell ref="A506:C506"/>
    <mergeCell ref="D506:E506"/>
    <mergeCell ref="F506:G506"/>
    <mergeCell ref="H506:I506"/>
    <mergeCell ref="J506:K506"/>
    <mergeCell ref="L506:M506"/>
    <mergeCell ref="N506:R506"/>
    <mergeCell ref="A507:C507"/>
    <mergeCell ref="D507:E507"/>
    <mergeCell ref="F507:G507"/>
    <mergeCell ref="H507:I507"/>
    <mergeCell ref="J507:K507"/>
    <mergeCell ref="L507:M507"/>
    <mergeCell ref="N507:R507"/>
    <mergeCell ref="A508:C508"/>
    <mergeCell ref="D508:E508"/>
    <mergeCell ref="F508:G508"/>
    <mergeCell ref="H508:I508"/>
    <mergeCell ref="J508:K508"/>
    <mergeCell ref="L508:M508"/>
    <mergeCell ref="N508:R508"/>
    <mergeCell ref="A503:C503"/>
    <mergeCell ref="D503:E503"/>
    <mergeCell ref="F503:G503"/>
    <mergeCell ref="H503:I503"/>
    <mergeCell ref="J503:K503"/>
    <mergeCell ref="L503:M503"/>
    <mergeCell ref="N503:R503"/>
    <mergeCell ref="A504:C504"/>
    <mergeCell ref="D504:E504"/>
    <mergeCell ref="F504:G504"/>
    <mergeCell ref="H504:I504"/>
    <mergeCell ref="J504:K504"/>
    <mergeCell ref="L504:M504"/>
    <mergeCell ref="N504:R504"/>
    <mergeCell ref="A505:C505"/>
    <mergeCell ref="D505:E505"/>
    <mergeCell ref="F505:G505"/>
    <mergeCell ref="H505:I505"/>
    <mergeCell ref="J505:K505"/>
    <mergeCell ref="L505:M505"/>
    <mergeCell ref="N505:R505"/>
    <mergeCell ref="A500:C500"/>
    <mergeCell ref="D500:E500"/>
    <mergeCell ref="F500:G500"/>
    <mergeCell ref="H500:I500"/>
    <mergeCell ref="J500:K500"/>
    <mergeCell ref="L500:M500"/>
    <mergeCell ref="N500:R500"/>
    <mergeCell ref="A501:C501"/>
    <mergeCell ref="D501:E501"/>
    <mergeCell ref="F501:G501"/>
    <mergeCell ref="H501:I501"/>
    <mergeCell ref="J501:K501"/>
    <mergeCell ref="L501:M501"/>
    <mergeCell ref="N501:R501"/>
    <mergeCell ref="A502:C502"/>
    <mergeCell ref="D502:E502"/>
    <mergeCell ref="F502:G502"/>
    <mergeCell ref="H502:I502"/>
    <mergeCell ref="J502:K502"/>
    <mergeCell ref="L502:M502"/>
    <mergeCell ref="N502:R502"/>
    <mergeCell ref="A497:C497"/>
    <mergeCell ref="D497:E497"/>
    <mergeCell ref="F497:G497"/>
    <mergeCell ref="H497:I497"/>
    <mergeCell ref="J497:K497"/>
    <mergeCell ref="L497:M497"/>
    <mergeCell ref="N497:R497"/>
    <mergeCell ref="A498:C498"/>
    <mergeCell ref="D498:E498"/>
    <mergeCell ref="F498:G498"/>
    <mergeCell ref="H498:I498"/>
    <mergeCell ref="J498:K498"/>
    <mergeCell ref="L498:M498"/>
    <mergeCell ref="N498:R498"/>
    <mergeCell ref="A499:C499"/>
    <mergeCell ref="D499:E499"/>
    <mergeCell ref="F499:G499"/>
    <mergeCell ref="H499:I499"/>
    <mergeCell ref="J499:K499"/>
    <mergeCell ref="L499:M499"/>
    <mergeCell ref="N499:R499"/>
    <mergeCell ref="A494:C494"/>
    <mergeCell ref="D494:E494"/>
    <mergeCell ref="F494:G494"/>
    <mergeCell ref="H494:I494"/>
    <mergeCell ref="J494:K494"/>
    <mergeCell ref="L494:M494"/>
    <mergeCell ref="N494:R494"/>
    <mergeCell ref="A495:C495"/>
    <mergeCell ref="D495:E495"/>
    <mergeCell ref="F495:G495"/>
    <mergeCell ref="H495:I495"/>
    <mergeCell ref="J495:K495"/>
    <mergeCell ref="L495:M495"/>
    <mergeCell ref="N495:R495"/>
    <mergeCell ref="A496:C496"/>
    <mergeCell ref="D496:E496"/>
    <mergeCell ref="F496:G496"/>
    <mergeCell ref="H496:I496"/>
    <mergeCell ref="J496:K496"/>
    <mergeCell ref="L496:M496"/>
    <mergeCell ref="N496:R496"/>
    <mergeCell ref="A491:C491"/>
    <mergeCell ref="D491:E491"/>
    <mergeCell ref="F491:G491"/>
    <mergeCell ref="H491:I491"/>
    <mergeCell ref="J491:K491"/>
    <mergeCell ref="L491:M491"/>
    <mergeCell ref="N491:R491"/>
    <mergeCell ref="A492:C492"/>
    <mergeCell ref="D492:E492"/>
    <mergeCell ref="F492:G492"/>
    <mergeCell ref="H492:I492"/>
    <mergeCell ref="J492:K492"/>
    <mergeCell ref="L492:M492"/>
    <mergeCell ref="N492:R492"/>
    <mergeCell ref="A493:C493"/>
    <mergeCell ref="D493:E493"/>
    <mergeCell ref="F493:G493"/>
    <mergeCell ref="H493:I493"/>
    <mergeCell ref="J493:K493"/>
    <mergeCell ref="L493:M493"/>
    <mergeCell ref="N493:R493"/>
    <mergeCell ref="A488:C488"/>
    <mergeCell ref="D488:E488"/>
    <mergeCell ref="F488:G488"/>
    <mergeCell ref="H488:I488"/>
    <mergeCell ref="J488:K488"/>
    <mergeCell ref="L488:M488"/>
    <mergeCell ref="N488:R488"/>
    <mergeCell ref="A489:C489"/>
    <mergeCell ref="D489:E489"/>
    <mergeCell ref="F489:G489"/>
    <mergeCell ref="H489:I489"/>
    <mergeCell ref="J489:K489"/>
    <mergeCell ref="L489:M489"/>
    <mergeCell ref="N489:R489"/>
    <mergeCell ref="A490:C490"/>
    <mergeCell ref="D490:E490"/>
    <mergeCell ref="F490:G490"/>
    <mergeCell ref="H490:I490"/>
    <mergeCell ref="J490:K490"/>
    <mergeCell ref="L490:M490"/>
    <mergeCell ref="N490:R490"/>
    <mergeCell ref="A480:R480"/>
    <mergeCell ref="A481:I482"/>
    <mergeCell ref="J481:M484"/>
    <mergeCell ref="N481:R486"/>
    <mergeCell ref="A483:C486"/>
    <mergeCell ref="D483:E486"/>
    <mergeCell ref="F483:I484"/>
    <mergeCell ref="F485:G486"/>
    <mergeCell ref="H485:I486"/>
    <mergeCell ref="J485:K486"/>
    <mergeCell ref="L485:M486"/>
    <mergeCell ref="A487:C487"/>
    <mergeCell ref="D487:E487"/>
    <mergeCell ref="F487:G487"/>
    <mergeCell ref="H487:I487"/>
    <mergeCell ref="J487:K487"/>
    <mergeCell ref="L487:M487"/>
    <mergeCell ref="N487:R487"/>
    <mergeCell ref="E474:H474"/>
    <mergeCell ref="I474:J474"/>
    <mergeCell ref="K474:L474"/>
    <mergeCell ref="M474:N474"/>
    <mergeCell ref="O474:P474"/>
    <mergeCell ref="Q474:R474"/>
    <mergeCell ref="E475:H475"/>
    <mergeCell ref="I475:J475"/>
    <mergeCell ref="K475:L475"/>
    <mergeCell ref="M475:N475"/>
    <mergeCell ref="O475:P475"/>
    <mergeCell ref="Q475:R475"/>
    <mergeCell ref="E476:H476"/>
    <mergeCell ref="I476:J476"/>
    <mergeCell ref="K476:L476"/>
    <mergeCell ref="M476:N476"/>
    <mergeCell ref="O476:P476"/>
    <mergeCell ref="Q476:R476"/>
    <mergeCell ref="E471:H471"/>
    <mergeCell ref="I471:J471"/>
    <mergeCell ref="K471:L471"/>
    <mergeCell ref="M471:N471"/>
    <mergeCell ref="O471:P471"/>
    <mergeCell ref="Q471:R471"/>
    <mergeCell ref="E472:H472"/>
    <mergeCell ref="I472:J472"/>
    <mergeCell ref="K472:L472"/>
    <mergeCell ref="M472:N472"/>
    <mergeCell ref="O472:P472"/>
    <mergeCell ref="Q472:R472"/>
    <mergeCell ref="E473:H473"/>
    <mergeCell ref="I473:J473"/>
    <mergeCell ref="K473:L473"/>
    <mergeCell ref="M473:N473"/>
    <mergeCell ref="O473:P473"/>
    <mergeCell ref="Q473:R473"/>
    <mergeCell ref="E467:H467"/>
    <mergeCell ref="I467:J467"/>
    <mergeCell ref="K467:L467"/>
    <mergeCell ref="M467:N467"/>
    <mergeCell ref="O467:P467"/>
    <mergeCell ref="Q467:R467"/>
    <mergeCell ref="E468:H468"/>
    <mergeCell ref="I468:J468"/>
    <mergeCell ref="K468:L468"/>
    <mergeCell ref="M468:N468"/>
    <mergeCell ref="O468:P468"/>
    <mergeCell ref="Q468:R468"/>
    <mergeCell ref="E470:H470"/>
    <mergeCell ref="I470:J470"/>
    <mergeCell ref="K470:L470"/>
    <mergeCell ref="M470:N470"/>
    <mergeCell ref="O470:P470"/>
    <mergeCell ref="Q470:R470"/>
    <mergeCell ref="E469:H469"/>
    <mergeCell ref="I469:J469"/>
    <mergeCell ref="K469:L469"/>
    <mergeCell ref="M469:N469"/>
    <mergeCell ref="O469:P469"/>
    <mergeCell ref="Q469:R469"/>
    <mergeCell ref="E464:H464"/>
    <mergeCell ref="I464:J464"/>
    <mergeCell ref="K464:L464"/>
    <mergeCell ref="M464:N464"/>
    <mergeCell ref="O464:P464"/>
    <mergeCell ref="Q464:R464"/>
    <mergeCell ref="E465:H465"/>
    <mergeCell ref="I465:J465"/>
    <mergeCell ref="K465:L465"/>
    <mergeCell ref="M465:N465"/>
    <mergeCell ref="O465:P465"/>
    <mergeCell ref="Q465:R465"/>
    <mergeCell ref="E466:H466"/>
    <mergeCell ref="I466:J466"/>
    <mergeCell ref="K466:L466"/>
    <mergeCell ref="M466:N466"/>
    <mergeCell ref="O466:P466"/>
    <mergeCell ref="Q466:R466"/>
    <mergeCell ref="E461:H461"/>
    <mergeCell ref="I461:J461"/>
    <mergeCell ref="K461:L461"/>
    <mergeCell ref="M461:N461"/>
    <mergeCell ref="O461:P461"/>
    <mergeCell ref="Q461:R461"/>
    <mergeCell ref="E462:H462"/>
    <mergeCell ref="I462:J462"/>
    <mergeCell ref="K462:L462"/>
    <mergeCell ref="M462:N462"/>
    <mergeCell ref="O462:P462"/>
    <mergeCell ref="Q462:R462"/>
    <mergeCell ref="E463:H463"/>
    <mergeCell ref="I463:J463"/>
    <mergeCell ref="K463:L463"/>
    <mergeCell ref="M463:N463"/>
    <mergeCell ref="O463:P463"/>
    <mergeCell ref="Q463:R463"/>
    <mergeCell ref="E458:H458"/>
    <mergeCell ref="I458:J458"/>
    <mergeCell ref="K458:L458"/>
    <mergeCell ref="M458:N458"/>
    <mergeCell ref="O458:P458"/>
    <mergeCell ref="Q458:R458"/>
    <mergeCell ref="E459:H459"/>
    <mergeCell ref="I459:J459"/>
    <mergeCell ref="K459:L459"/>
    <mergeCell ref="M459:N459"/>
    <mergeCell ref="O459:P459"/>
    <mergeCell ref="Q459:R459"/>
    <mergeCell ref="E460:H460"/>
    <mergeCell ref="I460:J460"/>
    <mergeCell ref="K460:L460"/>
    <mergeCell ref="M460:N460"/>
    <mergeCell ref="O460:P460"/>
    <mergeCell ref="Q460:R460"/>
    <mergeCell ref="E455:H455"/>
    <mergeCell ref="I455:J455"/>
    <mergeCell ref="K455:L455"/>
    <mergeCell ref="M455:N455"/>
    <mergeCell ref="O455:P455"/>
    <mergeCell ref="Q455:R455"/>
    <mergeCell ref="E456:H456"/>
    <mergeCell ref="I456:J456"/>
    <mergeCell ref="K456:L456"/>
    <mergeCell ref="M456:N456"/>
    <mergeCell ref="O456:P456"/>
    <mergeCell ref="Q456:R456"/>
    <mergeCell ref="E457:H457"/>
    <mergeCell ref="I457:J457"/>
    <mergeCell ref="K457:L457"/>
    <mergeCell ref="M457:N457"/>
    <mergeCell ref="O457:P457"/>
    <mergeCell ref="Q457:R457"/>
    <mergeCell ref="E452:H452"/>
    <mergeCell ref="I452:J452"/>
    <mergeCell ref="K452:L452"/>
    <mergeCell ref="M452:N452"/>
    <mergeCell ref="O452:P452"/>
    <mergeCell ref="Q452:R452"/>
    <mergeCell ref="E453:H453"/>
    <mergeCell ref="I453:J453"/>
    <mergeCell ref="K453:L453"/>
    <mergeCell ref="M453:N453"/>
    <mergeCell ref="O453:P453"/>
    <mergeCell ref="Q453:R453"/>
    <mergeCell ref="E454:H454"/>
    <mergeCell ref="I454:J454"/>
    <mergeCell ref="K454:L454"/>
    <mergeCell ref="M454:N454"/>
    <mergeCell ref="O454:P454"/>
    <mergeCell ref="Q454:R454"/>
    <mergeCell ref="A440:C440"/>
    <mergeCell ref="D440:E440"/>
    <mergeCell ref="F440:G440"/>
    <mergeCell ref="H440:I440"/>
    <mergeCell ref="J440:K440"/>
    <mergeCell ref="L440:M440"/>
    <mergeCell ref="N440:R440"/>
    <mergeCell ref="A441:C442"/>
    <mergeCell ref="D441:E442"/>
    <mergeCell ref="F441:G442"/>
    <mergeCell ref="H441:I442"/>
    <mergeCell ref="J441:K442"/>
    <mergeCell ref="L441:M442"/>
    <mergeCell ref="N441:R442"/>
    <mergeCell ref="A446:R446"/>
    <mergeCell ref="A447:A451"/>
    <mergeCell ref="B447:D448"/>
    <mergeCell ref="E447:H451"/>
    <mergeCell ref="I447:P448"/>
    <mergeCell ref="Q447:R449"/>
    <mergeCell ref="B449:B451"/>
    <mergeCell ref="C449:C451"/>
    <mergeCell ref="D449:D451"/>
    <mergeCell ref="I449:J451"/>
    <mergeCell ref="K449:L451"/>
    <mergeCell ref="M449:N451"/>
    <mergeCell ref="O449:P451"/>
    <mergeCell ref="Q450:R451"/>
    <mergeCell ref="A437:C437"/>
    <mergeCell ref="D437:E437"/>
    <mergeCell ref="F437:G437"/>
    <mergeCell ref="H437:I437"/>
    <mergeCell ref="J437:K437"/>
    <mergeCell ref="L437:M437"/>
    <mergeCell ref="N437:R437"/>
    <mergeCell ref="A438:C438"/>
    <mergeCell ref="D438:E438"/>
    <mergeCell ref="F438:G438"/>
    <mergeCell ref="H438:I438"/>
    <mergeCell ref="J438:K438"/>
    <mergeCell ref="L438:M438"/>
    <mergeCell ref="N438:R438"/>
    <mergeCell ref="A439:C439"/>
    <mergeCell ref="D439:E439"/>
    <mergeCell ref="F439:G439"/>
    <mergeCell ref="H439:I439"/>
    <mergeCell ref="J439:K439"/>
    <mergeCell ref="L439:M439"/>
    <mergeCell ref="N439:R439"/>
    <mergeCell ref="A434:C434"/>
    <mergeCell ref="D434:E434"/>
    <mergeCell ref="F434:G434"/>
    <mergeCell ref="H434:I434"/>
    <mergeCell ref="J434:K434"/>
    <mergeCell ref="L434:M434"/>
    <mergeCell ref="N434:R434"/>
    <mergeCell ref="A435:C435"/>
    <mergeCell ref="D435:E435"/>
    <mergeCell ref="F435:G435"/>
    <mergeCell ref="H435:I435"/>
    <mergeCell ref="J435:K435"/>
    <mergeCell ref="L435:M435"/>
    <mergeCell ref="N435:R435"/>
    <mergeCell ref="A436:C436"/>
    <mergeCell ref="D436:E436"/>
    <mergeCell ref="F436:G436"/>
    <mergeCell ref="H436:I436"/>
    <mergeCell ref="J436:K436"/>
    <mergeCell ref="L436:M436"/>
    <mergeCell ref="N436:R436"/>
    <mergeCell ref="A431:C431"/>
    <mergeCell ref="D431:E431"/>
    <mergeCell ref="F431:G431"/>
    <mergeCell ref="H431:I431"/>
    <mergeCell ref="J431:K431"/>
    <mergeCell ref="L431:M431"/>
    <mergeCell ref="N431:R431"/>
    <mergeCell ref="A432:C432"/>
    <mergeCell ref="D432:E432"/>
    <mergeCell ref="F432:G432"/>
    <mergeCell ref="H432:I432"/>
    <mergeCell ref="J432:K432"/>
    <mergeCell ref="L432:M432"/>
    <mergeCell ref="N432:R432"/>
    <mergeCell ref="A433:C433"/>
    <mergeCell ref="D433:E433"/>
    <mergeCell ref="F433:G433"/>
    <mergeCell ref="H433:I433"/>
    <mergeCell ref="J433:K433"/>
    <mergeCell ref="L433:M433"/>
    <mergeCell ref="N433:R433"/>
    <mergeCell ref="A428:C428"/>
    <mergeCell ref="D428:E428"/>
    <mergeCell ref="F428:G428"/>
    <mergeCell ref="H428:I428"/>
    <mergeCell ref="J428:K428"/>
    <mergeCell ref="L428:M428"/>
    <mergeCell ref="N428:R428"/>
    <mergeCell ref="A429:C429"/>
    <mergeCell ref="D429:E429"/>
    <mergeCell ref="F429:G429"/>
    <mergeCell ref="H429:I429"/>
    <mergeCell ref="J429:K429"/>
    <mergeCell ref="L429:M429"/>
    <mergeCell ref="N429:R429"/>
    <mergeCell ref="A430:C430"/>
    <mergeCell ref="D430:E430"/>
    <mergeCell ref="F430:G430"/>
    <mergeCell ref="H430:I430"/>
    <mergeCell ref="J430:K430"/>
    <mergeCell ref="L430:M430"/>
    <mergeCell ref="N430:R430"/>
    <mergeCell ref="A425:C425"/>
    <mergeCell ref="D425:E425"/>
    <mergeCell ref="F425:G425"/>
    <mergeCell ref="H425:I425"/>
    <mergeCell ref="J425:K425"/>
    <mergeCell ref="L425:M425"/>
    <mergeCell ref="N425:R425"/>
    <mergeCell ref="A426:C426"/>
    <mergeCell ref="D426:E426"/>
    <mergeCell ref="F426:G426"/>
    <mergeCell ref="H426:I426"/>
    <mergeCell ref="J426:K426"/>
    <mergeCell ref="L426:M426"/>
    <mergeCell ref="N426:R426"/>
    <mergeCell ref="A427:C427"/>
    <mergeCell ref="D427:E427"/>
    <mergeCell ref="F427:G427"/>
    <mergeCell ref="H427:I427"/>
    <mergeCell ref="J427:K427"/>
    <mergeCell ref="L427:M427"/>
    <mergeCell ref="N427:R427"/>
    <mergeCell ref="A422:C422"/>
    <mergeCell ref="D422:E422"/>
    <mergeCell ref="F422:G422"/>
    <mergeCell ref="H422:I422"/>
    <mergeCell ref="J422:K422"/>
    <mergeCell ref="L422:M422"/>
    <mergeCell ref="N422:R422"/>
    <mergeCell ref="A423:C423"/>
    <mergeCell ref="D423:E423"/>
    <mergeCell ref="F423:G423"/>
    <mergeCell ref="H423:I423"/>
    <mergeCell ref="J423:K423"/>
    <mergeCell ref="L423:M423"/>
    <mergeCell ref="N423:R423"/>
    <mergeCell ref="A424:C424"/>
    <mergeCell ref="D424:E424"/>
    <mergeCell ref="F424:G424"/>
    <mergeCell ref="H424:I424"/>
    <mergeCell ref="J424:K424"/>
    <mergeCell ref="L424:M424"/>
    <mergeCell ref="N424:R424"/>
    <mergeCell ref="A419:C419"/>
    <mergeCell ref="D419:E419"/>
    <mergeCell ref="F419:G419"/>
    <mergeCell ref="H419:I419"/>
    <mergeCell ref="J419:K419"/>
    <mergeCell ref="L419:M419"/>
    <mergeCell ref="N419:R419"/>
    <mergeCell ref="A420:C420"/>
    <mergeCell ref="D420:E420"/>
    <mergeCell ref="F420:G420"/>
    <mergeCell ref="H420:I420"/>
    <mergeCell ref="J420:K420"/>
    <mergeCell ref="L420:M420"/>
    <mergeCell ref="N420:R420"/>
    <mergeCell ref="A421:C421"/>
    <mergeCell ref="D421:E421"/>
    <mergeCell ref="F421:G421"/>
    <mergeCell ref="H421:I421"/>
    <mergeCell ref="J421:K421"/>
    <mergeCell ref="L421:M421"/>
    <mergeCell ref="N421:R421"/>
    <mergeCell ref="A411:R411"/>
    <mergeCell ref="A412:I413"/>
    <mergeCell ref="J412:M415"/>
    <mergeCell ref="N412:R417"/>
    <mergeCell ref="A414:C417"/>
    <mergeCell ref="D414:E417"/>
    <mergeCell ref="F414:I415"/>
    <mergeCell ref="F416:G417"/>
    <mergeCell ref="H416:I417"/>
    <mergeCell ref="J416:K417"/>
    <mergeCell ref="L416:M417"/>
    <mergeCell ref="A418:C418"/>
    <mergeCell ref="D418:E418"/>
    <mergeCell ref="F418:G418"/>
    <mergeCell ref="H418:I418"/>
    <mergeCell ref="J418:K418"/>
    <mergeCell ref="L418:M418"/>
    <mergeCell ref="N418:R418"/>
    <mergeCell ref="K402:L402"/>
    <mergeCell ref="M402:N402"/>
    <mergeCell ref="O402:P402"/>
    <mergeCell ref="Q402:R402"/>
    <mergeCell ref="E405:H405"/>
    <mergeCell ref="I405:J405"/>
    <mergeCell ref="K405:L405"/>
    <mergeCell ref="M405:N405"/>
    <mergeCell ref="O405:P405"/>
    <mergeCell ref="Q405:R405"/>
    <mergeCell ref="E406:H406"/>
    <mergeCell ref="I406:J406"/>
    <mergeCell ref="K406:L406"/>
    <mergeCell ref="M406:N406"/>
    <mergeCell ref="O406:P406"/>
    <mergeCell ref="Q406:R406"/>
    <mergeCell ref="E407:H407"/>
    <mergeCell ref="I407:J407"/>
    <mergeCell ref="K407:L407"/>
    <mergeCell ref="M407:N407"/>
    <mergeCell ref="O407:P407"/>
    <mergeCell ref="Q407:R407"/>
    <mergeCell ref="E399:H399"/>
    <mergeCell ref="I399:J399"/>
    <mergeCell ref="K399:L399"/>
    <mergeCell ref="M399:N399"/>
    <mergeCell ref="O399:P399"/>
    <mergeCell ref="Q399:R399"/>
    <mergeCell ref="E403:H403"/>
    <mergeCell ref="I403:J403"/>
    <mergeCell ref="K403:L403"/>
    <mergeCell ref="M403:N403"/>
    <mergeCell ref="O403:P403"/>
    <mergeCell ref="Q403:R403"/>
    <mergeCell ref="E404:H404"/>
    <mergeCell ref="I404:J404"/>
    <mergeCell ref="K404:L404"/>
    <mergeCell ref="M404:N404"/>
    <mergeCell ref="O404:P404"/>
    <mergeCell ref="Q404:R404"/>
    <mergeCell ref="E400:H400"/>
    <mergeCell ref="I400:J400"/>
    <mergeCell ref="K400:L400"/>
    <mergeCell ref="M400:N400"/>
    <mergeCell ref="O400:P400"/>
    <mergeCell ref="Q400:R400"/>
    <mergeCell ref="E401:H401"/>
    <mergeCell ref="I401:J401"/>
    <mergeCell ref="K401:L401"/>
    <mergeCell ref="M401:N401"/>
    <mergeCell ref="O401:P401"/>
    <mergeCell ref="Q401:R401"/>
    <mergeCell ref="E402:H402"/>
    <mergeCell ref="I402:J402"/>
    <mergeCell ref="E396:H396"/>
    <mergeCell ref="I396:J396"/>
    <mergeCell ref="K396:L396"/>
    <mergeCell ref="M396:N396"/>
    <mergeCell ref="O396:P396"/>
    <mergeCell ref="Q396:R396"/>
    <mergeCell ref="E397:H397"/>
    <mergeCell ref="I397:J397"/>
    <mergeCell ref="K397:L397"/>
    <mergeCell ref="M397:N397"/>
    <mergeCell ref="O397:P397"/>
    <mergeCell ref="Q397:R397"/>
    <mergeCell ref="E398:H398"/>
    <mergeCell ref="I398:J398"/>
    <mergeCell ref="K398:L398"/>
    <mergeCell ref="M398:N398"/>
    <mergeCell ref="O398:P398"/>
    <mergeCell ref="Q398:R398"/>
    <mergeCell ref="E393:H393"/>
    <mergeCell ref="I393:J393"/>
    <mergeCell ref="K393:L393"/>
    <mergeCell ref="M393:N393"/>
    <mergeCell ref="O393:P393"/>
    <mergeCell ref="Q393:R393"/>
    <mergeCell ref="E394:H394"/>
    <mergeCell ref="I394:J394"/>
    <mergeCell ref="K394:L394"/>
    <mergeCell ref="M394:N394"/>
    <mergeCell ref="O394:P394"/>
    <mergeCell ref="Q394:R394"/>
    <mergeCell ref="E395:H395"/>
    <mergeCell ref="I395:J395"/>
    <mergeCell ref="K395:L395"/>
    <mergeCell ref="M395:N395"/>
    <mergeCell ref="O395:P395"/>
    <mergeCell ref="Q395:R395"/>
    <mergeCell ref="E390:H390"/>
    <mergeCell ref="I390:J390"/>
    <mergeCell ref="K390:L390"/>
    <mergeCell ref="M390:N390"/>
    <mergeCell ref="O390:P390"/>
    <mergeCell ref="Q390:R390"/>
    <mergeCell ref="E391:H391"/>
    <mergeCell ref="I391:J391"/>
    <mergeCell ref="K391:L391"/>
    <mergeCell ref="M391:N391"/>
    <mergeCell ref="O391:P391"/>
    <mergeCell ref="Q391:R391"/>
    <mergeCell ref="E392:H392"/>
    <mergeCell ref="I392:J392"/>
    <mergeCell ref="K392:L392"/>
    <mergeCell ref="M392:N392"/>
    <mergeCell ref="O392:P392"/>
    <mergeCell ref="Q392:R392"/>
    <mergeCell ref="E387:H387"/>
    <mergeCell ref="I387:J387"/>
    <mergeCell ref="K387:L387"/>
    <mergeCell ref="M387:N387"/>
    <mergeCell ref="O387:P387"/>
    <mergeCell ref="Q387:R387"/>
    <mergeCell ref="E388:H388"/>
    <mergeCell ref="I388:J388"/>
    <mergeCell ref="K388:L388"/>
    <mergeCell ref="M388:N388"/>
    <mergeCell ref="O388:P388"/>
    <mergeCell ref="Q388:R388"/>
    <mergeCell ref="E389:H389"/>
    <mergeCell ref="I389:J389"/>
    <mergeCell ref="K389:L389"/>
    <mergeCell ref="M389:N389"/>
    <mergeCell ref="O389:P389"/>
    <mergeCell ref="Q389:R389"/>
    <mergeCell ref="Q382:R383"/>
    <mergeCell ref="E384:H384"/>
    <mergeCell ref="I384:J384"/>
    <mergeCell ref="K384:L384"/>
    <mergeCell ref="M384:N384"/>
    <mergeCell ref="O384:P384"/>
    <mergeCell ref="Q384:R384"/>
    <mergeCell ref="E385:H385"/>
    <mergeCell ref="I385:J385"/>
    <mergeCell ref="K385:L385"/>
    <mergeCell ref="M385:N385"/>
    <mergeCell ref="O385:P385"/>
    <mergeCell ref="Q385:R385"/>
    <mergeCell ref="E386:H386"/>
    <mergeCell ref="I386:J386"/>
    <mergeCell ref="K386:L386"/>
    <mergeCell ref="M386:N386"/>
    <mergeCell ref="O386:P386"/>
    <mergeCell ref="Q386:R386"/>
    <mergeCell ref="E112:H112"/>
    <mergeCell ref="E113:H113"/>
    <mergeCell ref="E114:H114"/>
    <mergeCell ref="E115:H115"/>
    <mergeCell ref="E116:H116"/>
    <mergeCell ref="M106:N108"/>
    <mergeCell ref="O106:P108"/>
    <mergeCell ref="E109:H109"/>
    <mergeCell ref="E110:H110"/>
    <mergeCell ref="E111:H111"/>
    <mergeCell ref="O109:P109"/>
    <mergeCell ref="O110:P110"/>
    <mergeCell ref="O111:P111"/>
    <mergeCell ref="Q122:R122"/>
    <mergeCell ref="I132:J132"/>
    <mergeCell ref="K132:L132"/>
    <mergeCell ref="M132:N132"/>
    <mergeCell ref="O132:P132"/>
    <mergeCell ref="Q132:R132"/>
    <mergeCell ref="E132:H132"/>
    <mergeCell ref="I122:J122"/>
    <mergeCell ref="K122:L122"/>
    <mergeCell ref="M122:N122"/>
    <mergeCell ref="O122:P122"/>
    <mergeCell ref="E125:H125"/>
    <mergeCell ref="E126:H126"/>
    <mergeCell ref="E127:H127"/>
    <mergeCell ref="E128:H128"/>
    <mergeCell ref="E129:H129"/>
    <mergeCell ref="E130:H130"/>
    <mergeCell ref="E131:H131"/>
    <mergeCell ref="I121:J121"/>
    <mergeCell ref="C17:G17"/>
    <mergeCell ref="Q19:R19"/>
    <mergeCell ref="Q20:R20"/>
    <mergeCell ref="Q21:R21"/>
    <mergeCell ref="Q23:R23"/>
    <mergeCell ref="Q24:R24"/>
    <mergeCell ref="Q25:R25"/>
    <mergeCell ref="Q27:R27"/>
    <mergeCell ref="Q28:R28"/>
    <mergeCell ref="E121:H121"/>
    <mergeCell ref="E122:H122"/>
    <mergeCell ref="A30:R30"/>
    <mergeCell ref="A31:R31"/>
    <mergeCell ref="A32:R32"/>
    <mergeCell ref="B106:B108"/>
    <mergeCell ref="C106:C108"/>
    <mergeCell ref="D106:D108"/>
    <mergeCell ref="B104:D105"/>
    <mergeCell ref="Q104:R106"/>
    <mergeCell ref="I104:P105"/>
    <mergeCell ref="Q107:R108"/>
    <mergeCell ref="I106:J108"/>
    <mergeCell ref="K106:L108"/>
    <mergeCell ref="I118:J118"/>
    <mergeCell ref="E117:H117"/>
    <mergeCell ref="E118:H118"/>
    <mergeCell ref="E119:H119"/>
    <mergeCell ref="E120:H120"/>
    <mergeCell ref="I119:J119"/>
    <mergeCell ref="I120:J120"/>
    <mergeCell ref="K121:L121"/>
    <mergeCell ref="M109:N109"/>
    <mergeCell ref="A139:C142"/>
    <mergeCell ref="H27:I27"/>
    <mergeCell ref="H28:I28"/>
    <mergeCell ref="A2:R3"/>
    <mergeCell ref="E123:H123"/>
    <mergeCell ref="E124:H124"/>
    <mergeCell ref="A104:A108"/>
    <mergeCell ref="A103:R103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H22:I22"/>
    <mergeCell ref="H23:I23"/>
    <mergeCell ref="H24:I24"/>
    <mergeCell ref="H25:I25"/>
    <mergeCell ref="H26:I26"/>
    <mergeCell ref="K16:N16"/>
    <mergeCell ref="K17:N17"/>
    <mergeCell ref="H19:I19"/>
    <mergeCell ref="H20:I20"/>
    <mergeCell ref="H21:I21"/>
    <mergeCell ref="A5:R5"/>
    <mergeCell ref="A7:R7"/>
    <mergeCell ref="A9:R9"/>
    <mergeCell ref="E104:H108"/>
    <mergeCell ref="C16:G16"/>
    <mergeCell ref="D146:E146"/>
    <mergeCell ref="D147:E147"/>
    <mergeCell ref="D148:E148"/>
    <mergeCell ref="D149:E149"/>
    <mergeCell ref="D150:E150"/>
    <mergeCell ref="D139:E142"/>
    <mergeCell ref="F141:G142"/>
    <mergeCell ref="H141:I142"/>
    <mergeCell ref="F139:I140"/>
    <mergeCell ref="D143:E143"/>
    <mergeCell ref="D144:E144"/>
    <mergeCell ref="D145:E145"/>
    <mergeCell ref="F152:G152"/>
    <mergeCell ref="F153:G153"/>
    <mergeCell ref="F154:G154"/>
    <mergeCell ref="F155:G155"/>
    <mergeCell ref="H154:I154"/>
    <mergeCell ref="H155:I155"/>
    <mergeCell ref="H150:I150"/>
    <mergeCell ref="H151:I151"/>
    <mergeCell ref="H152:I152"/>
    <mergeCell ref="H153:I153"/>
    <mergeCell ref="D151:E151"/>
    <mergeCell ref="D152:E152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J137:M140"/>
    <mergeCell ref="J141:K142"/>
    <mergeCell ref="L141:M142"/>
    <mergeCell ref="A137:I138"/>
    <mergeCell ref="N137:R142"/>
    <mergeCell ref="H165:I165"/>
    <mergeCell ref="N165:R165"/>
    <mergeCell ref="D161:E161"/>
    <mergeCell ref="D162:E162"/>
    <mergeCell ref="D163:E163"/>
    <mergeCell ref="D164:E164"/>
    <mergeCell ref="D165:E165"/>
    <mergeCell ref="F161:G161"/>
    <mergeCell ref="F162:G162"/>
    <mergeCell ref="F163:G163"/>
    <mergeCell ref="F164:G164"/>
    <mergeCell ref="F165:G165"/>
    <mergeCell ref="D156:E156"/>
    <mergeCell ref="D157:E157"/>
    <mergeCell ref="D158:E158"/>
    <mergeCell ref="D159:E159"/>
    <mergeCell ref="D160:E160"/>
    <mergeCell ref="A163:C163"/>
    <mergeCell ref="A164:C164"/>
    <mergeCell ref="A165:C165"/>
    <mergeCell ref="A160:C160"/>
    <mergeCell ref="A159:C159"/>
    <mergeCell ref="A161:C161"/>
    <mergeCell ref="A162:C162"/>
    <mergeCell ref="A153:C153"/>
    <mergeCell ref="A154:C154"/>
    <mergeCell ref="A155:C155"/>
    <mergeCell ref="A156:C156"/>
    <mergeCell ref="A157:C157"/>
    <mergeCell ref="F156:G156"/>
    <mergeCell ref="F157:G157"/>
    <mergeCell ref="F158:G158"/>
    <mergeCell ref="F159:G159"/>
    <mergeCell ref="F160:G160"/>
    <mergeCell ref="A158:C158"/>
    <mergeCell ref="D153:E153"/>
    <mergeCell ref="D154:E154"/>
    <mergeCell ref="D155:E155"/>
    <mergeCell ref="L143:M143"/>
    <mergeCell ref="N143:R143"/>
    <mergeCell ref="F144:G144"/>
    <mergeCell ref="H144:I144"/>
    <mergeCell ref="J144:K144"/>
    <mergeCell ref="L144:M144"/>
    <mergeCell ref="N144:R144"/>
    <mergeCell ref="F143:G143"/>
    <mergeCell ref="H143:I143"/>
    <mergeCell ref="J143:K143"/>
    <mergeCell ref="F145:G145"/>
    <mergeCell ref="F146:G146"/>
    <mergeCell ref="F147:G147"/>
    <mergeCell ref="F148:G148"/>
    <mergeCell ref="F149:G149"/>
    <mergeCell ref="F150:G150"/>
    <mergeCell ref="F151:G151"/>
    <mergeCell ref="H145:I145"/>
    <mergeCell ref="H146:I146"/>
    <mergeCell ref="H147:I147"/>
    <mergeCell ref="H148:I148"/>
    <mergeCell ref="H149:I149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J159:K159"/>
    <mergeCell ref="J160:K160"/>
    <mergeCell ref="J161:K161"/>
    <mergeCell ref="J162:K162"/>
    <mergeCell ref="J163:K163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J154:K154"/>
    <mergeCell ref="N153:R153"/>
    <mergeCell ref="N154:R154"/>
    <mergeCell ref="N155:R155"/>
    <mergeCell ref="N156:R156"/>
    <mergeCell ref="N157:R157"/>
    <mergeCell ref="N158:R158"/>
    <mergeCell ref="N159:R159"/>
    <mergeCell ref="L162:M162"/>
    <mergeCell ref="L163:M163"/>
    <mergeCell ref="L164:M164"/>
    <mergeCell ref="L165:M165"/>
    <mergeCell ref="L157:M157"/>
    <mergeCell ref="L158:M158"/>
    <mergeCell ref="H156:I156"/>
    <mergeCell ref="H157:I157"/>
    <mergeCell ref="H158:I158"/>
    <mergeCell ref="H159:I159"/>
    <mergeCell ref="J165:K165"/>
    <mergeCell ref="J164:K164"/>
    <mergeCell ref="H160:I160"/>
    <mergeCell ref="H161:I161"/>
    <mergeCell ref="H162:I162"/>
    <mergeCell ref="H163:I163"/>
    <mergeCell ref="H164:I164"/>
    <mergeCell ref="E182:H182"/>
    <mergeCell ref="E183:H183"/>
    <mergeCell ref="E184:H184"/>
    <mergeCell ref="E185:H185"/>
    <mergeCell ref="E186:H186"/>
    <mergeCell ref="E177:H177"/>
    <mergeCell ref="E178:H178"/>
    <mergeCell ref="E179:H179"/>
    <mergeCell ref="E180:H180"/>
    <mergeCell ref="E181:H181"/>
    <mergeCell ref="A171:R171"/>
    <mergeCell ref="A172:A176"/>
    <mergeCell ref="B172:D173"/>
    <mergeCell ref="E172:H176"/>
    <mergeCell ref="I172:P173"/>
    <mergeCell ref="Q172:R174"/>
    <mergeCell ref="B174:B176"/>
    <mergeCell ref="C174:C176"/>
    <mergeCell ref="D174:D176"/>
    <mergeCell ref="I174:J176"/>
    <mergeCell ref="K174:L176"/>
    <mergeCell ref="M174:N176"/>
    <mergeCell ref="O174:P176"/>
    <mergeCell ref="Q175:R176"/>
    <mergeCell ref="I183:J183"/>
    <mergeCell ref="I178:J178"/>
    <mergeCell ref="K178:L178"/>
    <mergeCell ref="M178:N178"/>
    <mergeCell ref="O178:P178"/>
    <mergeCell ref="Q178:R178"/>
    <mergeCell ref="I177:J177"/>
    <mergeCell ref="K177:L177"/>
    <mergeCell ref="E192:H192"/>
    <mergeCell ref="E193:H193"/>
    <mergeCell ref="E194:H194"/>
    <mergeCell ref="E195:H195"/>
    <mergeCell ref="E196:H196"/>
    <mergeCell ref="I191:J191"/>
    <mergeCell ref="K191:L191"/>
    <mergeCell ref="M191:N191"/>
    <mergeCell ref="O191:P191"/>
    <mergeCell ref="Q191:R191"/>
    <mergeCell ref="E191:H191"/>
    <mergeCell ref="O192:P192"/>
    <mergeCell ref="O193:P193"/>
    <mergeCell ref="O194:P194"/>
    <mergeCell ref="O195:P195"/>
    <mergeCell ref="O196:P196"/>
    <mergeCell ref="E187:H187"/>
    <mergeCell ref="E188:H188"/>
    <mergeCell ref="E189:H189"/>
    <mergeCell ref="E190:H190"/>
    <mergeCell ref="M188:N188"/>
    <mergeCell ref="I179:J179"/>
    <mergeCell ref="I180:J180"/>
    <mergeCell ref="I181:J181"/>
    <mergeCell ref="I182:J182"/>
    <mergeCell ref="M182:N182"/>
    <mergeCell ref="M183:N183"/>
    <mergeCell ref="I189:J189"/>
    <mergeCell ref="I190:J190"/>
    <mergeCell ref="K179:L179"/>
    <mergeCell ref="O197:P197"/>
    <mergeCell ref="M195:N195"/>
    <mergeCell ref="M196:N196"/>
    <mergeCell ref="M197:N197"/>
    <mergeCell ref="K192:L192"/>
    <mergeCell ref="K193:L193"/>
    <mergeCell ref="K194:L194"/>
    <mergeCell ref="K195:L195"/>
    <mergeCell ref="K196:L196"/>
    <mergeCell ref="I195:J195"/>
    <mergeCell ref="I196:J196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I184:J184"/>
    <mergeCell ref="O201:P201"/>
    <mergeCell ref="Q201:R201"/>
    <mergeCell ref="E197:H197"/>
    <mergeCell ref="E198:H198"/>
    <mergeCell ref="E199:H199"/>
    <mergeCell ref="E200:H200"/>
    <mergeCell ref="E201:H201"/>
    <mergeCell ref="O198:P198"/>
    <mergeCell ref="O199:P199"/>
    <mergeCell ref="O200:P200"/>
    <mergeCell ref="M198:N198"/>
    <mergeCell ref="M199:N199"/>
    <mergeCell ref="I201:J201"/>
    <mergeCell ref="K201:L201"/>
    <mergeCell ref="M201:N201"/>
    <mergeCell ref="K197:L197"/>
    <mergeCell ref="K198:L198"/>
    <mergeCell ref="K199:L199"/>
    <mergeCell ref="K200:L200"/>
    <mergeCell ref="I197:J197"/>
    <mergeCell ref="I198:J198"/>
    <mergeCell ref="N212:R212"/>
    <mergeCell ref="A213:C213"/>
    <mergeCell ref="D213:E213"/>
    <mergeCell ref="F213:G213"/>
    <mergeCell ref="H213:I213"/>
    <mergeCell ref="J213:K213"/>
    <mergeCell ref="L213:M213"/>
    <mergeCell ref="N213:R213"/>
    <mergeCell ref="A212:C212"/>
    <mergeCell ref="D212:E212"/>
    <mergeCell ref="F212:G212"/>
    <mergeCell ref="H212:I212"/>
    <mergeCell ref="J212:K212"/>
    <mergeCell ref="L212:M212"/>
    <mergeCell ref="A205:R205"/>
    <mergeCell ref="A206:I207"/>
    <mergeCell ref="J206:M209"/>
    <mergeCell ref="N206:R211"/>
    <mergeCell ref="A208:C211"/>
    <mergeCell ref="D208:E211"/>
    <mergeCell ref="F208:I209"/>
    <mergeCell ref="F210:G211"/>
    <mergeCell ref="H210:I211"/>
    <mergeCell ref="J210:K211"/>
    <mergeCell ref="L210:M211"/>
    <mergeCell ref="N216:R216"/>
    <mergeCell ref="A217:C217"/>
    <mergeCell ref="D217:E217"/>
    <mergeCell ref="F217:G217"/>
    <mergeCell ref="H217:I217"/>
    <mergeCell ref="J217:K217"/>
    <mergeCell ref="L217:M217"/>
    <mergeCell ref="N217:R217"/>
    <mergeCell ref="A216:C216"/>
    <mergeCell ref="D216:E216"/>
    <mergeCell ref="F216:G216"/>
    <mergeCell ref="H216:I216"/>
    <mergeCell ref="J216:K216"/>
    <mergeCell ref="L216:M216"/>
    <mergeCell ref="L214:M214"/>
    <mergeCell ref="N214:R214"/>
    <mergeCell ref="A215:C215"/>
    <mergeCell ref="D215:E215"/>
    <mergeCell ref="F215:G215"/>
    <mergeCell ref="H215:I215"/>
    <mergeCell ref="J215:K215"/>
    <mergeCell ref="L215:M215"/>
    <mergeCell ref="N215:R215"/>
    <mergeCell ref="A214:C214"/>
    <mergeCell ref="D214:E214"/>
    <mergeCell ref="F214:G214"/>
    <mergeCell ref="H214:I214"/>
    <mergeCell ref="J214:K214"/>
    <mergeCell ref="N220:R220"/>
    <mergeCell ref="A221:C221"/>
    <mergeCell ref="D221:E221"/>
    <mergeCell ref="F221:G221"/>
    <mergeCell ref="H221:I221"/>
    <mergeCell ref="J221:K221"/>
    <mergeCell ref="L221:M221"/>
    <mergeCell ref="N221:R221"/>
    <mergeCell ref="A220:C220"/>
    <mergeCell ref="D220:E220"/>
    <mergeCell ref="F220:G220"/>
    <mergeCell ref="H220:I220"/>
    <mergeCell ref="J220:K220"/>
    <mergeCell ref="L220:M220"/>
    <mergeCell ref="L218:M218"/>
    <mergeCell ref="N218:R218"/>
    <mergeCell ref="A219:C219"/>
    <mergeCell ref="D219:E219"/>
    <mergeCell ref="F219:G219"/>
    <mergeCell ref="H219:I219"/>
    <mergeCell ref="J219:K219"/>
    <mergeCell ref="L219:M219"/>
    <mergeCell ref="N219:R219"/>
    <mergeCell ref="A218:C218"/>
    <mergeCell ref="D218:E218"/>
    <mergeCell ref="F218:G218"/>
    <mergeCell ref="H218:I218"/>
    <mergeCell ref="J218:K218"/>
    <mergeCell ref="N224:R224"/>
    <mergeCell ref="A225:C225"/>
    <mergeCell ref="D225:E225"/>
    <mergeCell ref="F225:G225"/>
    <mergeCell ref="H225:I225"/>
    <mergeCell ref="J225:K225"/>
    <mergeCell ref="L225:M225"/>
    <mergeCell ref="N225:R225"/>
    <mergeCell ref="A224:C224"/>
    <mergeCell ref="D224:E224"/>
    <mergeCell ref="F224:G224"/>
    <mergeCell ref="H224:I224"/>
    <mergeCell ref="J224:K224"/>
    <mergeCell ref="L222:M222"/>
    <mergeCell ref="N222:R222"/>
    <mergeCell ref="A223:C223"/>
    <mergeCell ref="D223:E223"/>
    <mergeCell ref="F223:G223"/>
    <mergeCell ref="H223:I223"/>
    <mergeCell ref="J223:K223"/>
    <mergeCell ref="L223:M223"/>
    <mergeCell ref="N223:R223"/>
    <mergeCell ref="A222:C222"/>
    <mergeCell ref="D222:E222"/>
    <mergeCell ref="F222:G222"/>
    <mergeCell ref="H222:I222"/>
    <mergeCell ref="J222:K222"/>
    <mergeCell ref="H229:I229"/>
    <mergeCell ref="J229:K229"/>
    <mergeCell ref="L229:M229"/>
    <mergeCell ref="N229:R229"/>
    <mergeCell ref="A228:C228"/>
    <mergeCell ref="D228:E228"/>
    <mergeCell ref="F228:G228"/>
    <mergeCell ref="H228:I228"/>
    <mergeCell ref="J228:K228"/>
    <mergeCell ref="L226:M226"/>
    <mergeCell ref="N226:R226"/>
    <mergeCell ref="A227:C227"/>
    <mergeCell ref="D227:E227"/>
    <mergeCell ref="F227:G227"/>
    <mergeCell ref="H227:I227"/>
    <mergeCell ref="J227:K227"/>
    <mergeCell ref="L227:M227"/>
    <mergeCell ref="N227:R227"/>
    <mergeCell ref="A226:C226"/>
    <mergeCell ref="D226:E226"/>
    <mergeCell ref="F226:G226"/>
    <mergeCell ref="H226:I226"/>
    <mergeCell ref="J226:K226"/>
    <mergeCell ref="A229:C229"/>
    <mergeCell ref="D229:E229"/>
    <mergeCell ref="F229:G229"/>
    <mergeCell ref="N232:R232"/>
    <mergeCell ref="A233:C233"/>
    <mergeCell ref="D233:E233"/>
    <mergeCell ref="F233:G233"/>
    <mergeCell ref="H233:I233"/>
    <mergeCell ref="J233:K233"/>
    <mergeCell ref="L233:M233"/>
    <mergeCell ref="N233:R233"/>
    <mergeCell ref="A232:C232"/>
    <mergeCell ref="D232:E232"/>
    <mergeCell ref="F232:G232"/>
    <mergeCell ref="H232:I232"/>
    <mergeCell ref="J232:K232"/>
    <mergeCell ref="L230:M230"/>
    <mergeCell ref="N230:R230"/>
    <mergeCell ref="A231:C231"/>
    <mergeCell ref="D231:E231"/>
    <mergeCell ref="F231:G231"/>
    <mergeCell ref="M117:N117"/>
    <mergeCell ref="M118:N118"/>
    <mergeCell ref="M119:N119"/>
    <mergeCell ref="M120:N120"/>
    <mergeCell ref="M121:N121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M177:N177"/>
    <mergeCell ref="L159:M159"/>
    <mergeCell ref="L160:M160"/>
    <mergeCell ref="L161:M161"/>
    <mergeCell ref="J155:K155"/>
    <mergeCell ref="J156:K156"/>
    <mergeCell ref="J157:K157"/>
    <mergeCell ref="J158:K158"/>
    <mergeCell ref="L166:M167"/>
    <mergeCell ref="N166:R167"/>
    <mergeCell ref="N160:R160"/>
    <mergeCell ref="N161:R161"/>
    <mergeCell ref="N162:R162"/>
    <mergeCell ref="N163:R163"/>
    <mergeCell ref="O177:P177"/>
    <mergeCell ref="Q177:R177"/>
    <mergeCell ref="O121:P121"/>
    <mergeCell ref="A136:R136"/>
    <mergeCell ref="A166:C167"/>
    <mergeCell ref="D166:E167"/>
    <mergeCell ref="F166:G167"/>
    <mergeCell ref="H166:I167"/>
    <mergeCell ref="J166:K167"/>
    <mergeCell ref="N164:R164"/>
    <mergeCell ref="N145:R145"/>
    <mergeCell ref="N146:R146"/>
    <mergeCell ref="N147:R147"/>
    <mergeCell ref="N148:R148"/>
    <mergeCell ref="N149:R149"/>
    <mergeCell ref="N150:R150"/>
    <mergeCell ref="N151:R151"/>
    <mergeCell ref="N152:R152"/>
    <mergeCell ref="Q109:R109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19:R119"/>
    <mergeCell ref="Q120:R120"/>
    <mergeCell ref="Q121:R121"/>
    <mergeCell ref="O117:P117"/>
    <mergeCell ref="O118:P118"/>
    <mergeCell ref="O119:P119"/>
    <mergeCell ref="O120:P120"/>
    <mergeCell ref="O112:P112"/>
    <mergeCell ref="O113:P113"/>
    <mergeCell ref="O114:P114"/>
    <mergeCell ref="O115:P115"/>
    <mergeCell ref="O116:P116"/>
    <mergeCell ref="I185:J185"/>
    <mergeCell ref="I186:J186"/>
    <mergeCell ref="I187:J187"/>
    <mergeCell ref="I188:J188"/>
    <mergeCell ref="Q184:R184"/>
    <mergeCell ref="Q185:R185"/>
    <mergeCell ref="Q186:R186"/>
    <mergeCell ref="Q187:R187"/>
    <mergeCell ref="Q188:R188"/>
    <mergeCell ref="Q179:R179"/>
    <mergeCell ref="Q180:R180"/>
    <mergeCell ref="Q181:R181"/>
    <mergeCell ref="Q182:R182"/>
    <mergeCell ref="Q183:R183"/>
    <mergeCell ref="M189:N189"/>
    <mergeCell ref="M190:N190"/>
    <mergeCell ref="O179:P179"/>
    <mergeCell ref="O180:P180"/>
    <mergeCell ref="O181:P181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M184:N184"/>
    <mergeCell ref="M185:N185"/>
    <mergeCell ref="M186:N186"/>
    <mergeCell ref="M187:N187"/>
    <mergeCell ref="M179:N179"/>
    <mergeCell ref="M180:N180"/>
    <mergeCell ref="M181:N181"/>
    <mergeCell ref="I199:J199"/>
    <mergeCell ref="Q200:R200"/>
    <mergeCell ref="A240:R240"/>
    <mergeCell ref="Q189:R189"/>
    <mergeCell ref="Q190:R190"/>
    <mergeCell ref="I192:J192"/>
    <mergeCell ref="I193:J193"/>
    <mergeCell ref="I194:J194"/>
    <mergeCell ref="M192:N192"/>
    <mergeCell ref="M193:N193"/>
    <mergeCell ref="M194:N194"/>
    <mergeCell ref="Q192:R192"/>
    <mergeCell ref="Q193:R193"/>
    <mergeCell ref="Q194:R194"/>
    <mergeCell ref="L234:M234"/>
    <mergeCell ref="H234:I234"/>
    <mergeCell ref="J234:K234"/>
    <mergeCell ref="L232:M232"/>
    <mergeCell ref="L228:M228"/>
    <mergeCell ref="H231:I231"/>
    <mergeCell ref="J231:K231"/>
    <mergeCell ref="L231:M231"/>
    <mergeCell ref="N231:R231"/>
    <mergeCell ref="A230:C230"/>
    <mergeCell ref="D230:E230"/>
    <mergeCell ref="F230:G230"/>
    <mergeCell ref="H230:I230"/>
    <mergeCell ref="J230:K230"/>
    <mergeCell ref="N228:R228"/>
    <mergeCell ref="A241:A245"/>
    <mergeCell ref="B241:D242"/>
    <mergeCell ref="E241:H245"/>
    <mergeCell ref="I241:P242"/>
    <mergeCell ref="Q241:R243"/>
    <mergeCell ref="B243:B245"/>
    <mergeCell ref="C243:C245"/>
    <mergeCell ref="D243:D245"/>
    <mergeCell ref="I243:J245"/>
    <mergeCell ref="K243:L245"/>
    <mergeCell ref="M243:N245"/>
    <mergeCell ref="O243:P245"/>
    <mergeCell ref="Q244:R245"/>
    <mergeCell ref="Q195:R195"/>
    <mergeCell ref="Q196:R196"/>
    <mergeCell ref="Q197:R197"/>
    <mergeCell ref="Q198:R198"/>
    <mergeCell ref="Q199:R199"/>
    <mergeCell ref="M200:N200"/>
    <mergeCell ref="N234:R234"/>
    <mergeCell ref="A235:C236"/>
    <mergeCell ref="D235:E236"/>
    <mergeCell ref="F235:G236"/>
    <mergeCell ref="H235:I236"/>
    <mergeCell ref="J235:K236"/>
    <mergeCell ref="L235:M236"/>
    <mergeCell ref="N235:R236"/>
    <mergeCell ref="A234:C234"/>
    <mergeCell ref="D234:E234"/>
    <mergeCell ref="F234:G234"/>
    <mergeCell ref="I200:J200"/>
    <mergeCell ref="L224:M224"/>
    <mergeCell ref="Q248:R248"/>
    <mergeCell ref="E249:H249"/>
    <mergeCell ref="I249:J249"/>
    <mergeCell ref="K249:L249"/>
    <mergeCell ref="M249:N249"/>
    <mergeCell ref="O249:P249"/>
    <mergeCell ref="Q249:R249"/>
    <mergeCell ref="E248:H248"/>
    <mergeCell ref="I248:J248"/>
    <mergeCell ref="K248:L248"/>
    <mergeCell ref="M248:N248"/>
    <mergeCell ref="O248:P248"/>
    <mergeCell ref="Q246:R246"/>
    <mergeCell ref="E247:H247"/>
    <mergeCell ref="I247:J247"/>
    <mergeCell ref="K247:L247"/>
    <mergeCell ref="M247:N247"/>
    <mergeCell ref="O247:P247"/>
    <mergeCell ref="Q247:R247"/>
    <mergeCell ref="E246:H246"/>
    <mergeCell ref="I246:J246"/>
    <mergeCell ref="K246:L246"/>
    <mergeCell ref="M246:N246"/>
    <mergeCell ref="O246:P246"/>
    <mergeCell ref="Q252:R252"/>
    <mergeCell ref="E253:H253"/>
    <mergeCell ref="I253:J253"/>
    <mergeCell ref="K253:L253"/>
    <mergeCell ref="M253:N253"/>
    <mergeCell ref="O253:P253"/>
    <mergeCell ref="Q253:R253"/>
    <mergeCell ref="E252:H252"/>
    <mergeCell ref="I252:J252"/>
    <mergeCell ref="K252:L252"/>
    <mergeCell ref="M252:N252"/>
    <mergeCell ref="O252:P252"/>
    <mergeCell ref="Q250:R250"/>
    <mergeCell ref="E251:H251"/>
    <mergeCell ref="I251:J251"/>
    <mergeCell ref="K251:L251"/>
    <mergeCell ref="M251:N251"/>
    <mergeCell ref="O251:P251"/>
    <mergeCell ref="Q251:R251"/>
    <mergeCell ref="E250:H250"/>
    <mergeCell ref="I250:J250"/>
    <mergeCell ref="K250:L250"/>
    <mergeCell ref="M250:N250"/>
    <mergeCell ref="O250:P250"/>
    <mergeCell ref="Q256:R256"/>
    <mergeCell ref="E257:H257"/>
    <mergeCell ref="I257:J257"/>
    <mergeCell ref="K257:L257"/>
    <mergeCell ref="M257:N257"/>
    <mergeCell ref="O257:P257"/>
    <mergeCell ref="Q257:R257"/>
    <mergeCell ref="E256:H256"/>
    <mergeCell ref="E258:H258"/>
    <mergeCell ref="I256:J256"/>
    <mergeCell ref="K256:L256"/>
    <mergeCell ref="M256:N256"/>
    <mergeCell ref="O256:P256"/>
    <mergeCell ref="Q254:R254"/>
    <mergeCell ref="E255:H255"/>
    <mergeCell ref="I255:J255"/>
    <mergeCell ref="K255:L255"/>
    <mergeCell ref="M255:N255"/>
    <mergeCell ref="O255:P255"/>
    <mergeCell ref="Q255:R255"/>
    <mergeCell ref="E254:H254"/>
    <mergeCell ref="I254:J254"/>
    <mergeCell ref="K254:L254"/>
    <mergeCell ref="M254:N254"/>
    <mergeCell ref="O254:P254"/>
    <mergeCell ref="Q260:R260"/>
    <mergeCell ref="K261:L261"/>
    <mergeCell ref="M261:N261"/>
    <mergeCell ref="O261:P261"/>
    <mergeCell ref="Q261:R261"/>
    <mergeCell ref="G263:H263"/>
    <mergeCell ref="I261:J261"/>
    <mergeCell ref="K260:L260"/>
    <mergeCell ref="M260:N260"/>
    <mergeCell ref="O260:P260"/>
    <mergeCell ref="Q258:R258"/>
    <mergeCell ref="E261:H261"/>
    <mergeCell ref="I259:J259"/>
    <mergeCell ref="K259:L259"/>
    <mergeCell ref="M259:N259"/>
    <mergeCell ref="O259:P259"/>
    <mergeCell ref="Q259:R259"/>
    <mergeCell ref="E259:H259"/>
    <mergeCell ref="E260:H260"/>
    <mergeCell ref="I258:J258"/>
    <mergeCell ref="K258:L258"/>
    <mergeCell ref="M258:N258"/>
    <mergeCell ref="O258:P258"/>
    <mergeCell ref="I260:J260"/>
    <mergeCell ref="Q264:R264"/>
    <mergeCell ref="E267:H267"/>
    <mergeCell ref="I265:J265"/>
    <mergeCell ref="K265:L265"/>
    <mergeCell ref="M265:N265"/>
    <mergeCell ref="O265:P265"/>
    <mergeCell ref="Q265:R265"/>
    <mergeCell ref="E266:H266"/>
    <mergeCell ref="I264:J264"/>
    <mergeCell ref="K264:L264"/>
    <mergeCell ref="M264:N264"/>
    <mergeCell ref="O264:P264"/>
    <mergeCell ref="Q262:R262"/>
    <mergeCell ref="I263:J263"/>
    <mergeCell ref="K263:L263"/>
    <mergeCell ref="M263:N263"/>
    <mergeCell ref="O263:P263"/>
    <mergeCell ref="Q263:R263"/>
    <mergeCell ref="G265:H265"/>
    <mergeCell ref="E264:H264"/>
    <mergeCell ref="I262:J262"/>
    <mergeCell ref="K262:L262"/>
    <mergeCell ref="M262:N262"/>
    <mergeCell ref="O262:P262"/>
    <mergeCell ref="Q268:R268"/>
    <mergeCell ref="E269:H269"/>
    <mergeCell ref="I269:J269"/>
    <mergeCell ref="K269:L269"/>
    <mergeCell ref="M269:N269"/>
    <mergeCell ref="O269:P269"/>
    <mergeCell ref="Q269:R269"/>
    <mergeCell ref="E268:H268"/>
    <mergeCell ref="I268:J268"/>
    <mergeCell ref="K268:L268"/>
    <mergeCell ref="M268:N268"/>
    <mergeCell ref="O268:P268"/>
    <mergeCell ref="Q266:R266"/>
    <mergeCell ref="I267:J267"/>
    <mergeCell ref="K267:L267"/>
    <mergeCell ref="M267:N267"/>
    <mergeCell ref="O267:P267"/>
    <mergeCell ref="Q267:R267"/>
    <mergeCell ref="I266:J266"/>
    <mergeCell ref="K266:L266"/>
    <mergeCell ref="M266:N266"/>
    <mergeCell ref="O266:P266"/>
    <mergeCell ref="Q270:R270"/>
    <mergeCell ref="A274:R274"/>
    <mergeCell ref="A275:I276"/>
    <mergeCell ref="J275:M278"/>
    <mergeCell ref="N275:R280"/>
    <mergeCell ref="A277:C280"/>
    <mergeCell ref="D277:E280"/>
    <mergeCell ref="F277:I278"/>
    <mergeCell ref="F279:G280"/>
    <mergeCell ref="H279:I280"/>
    <mergeCell ref="J279:K280"/>
    <mergeCell ref="L279:M280"/>
    <mergeCell ref="E270:H270"/>
    <mergeCell ref="I270:J270"/>
    <mergeCell ref="K270:L270"/>
    <mergeCell ref="M270:N270"/>
    <mergeCell ref="O270:P270"/>
    <mergeCell ref="L283:M283"/>
    <mergeCell ref="N283:R283"/>
    <mergeCell ref="A284:C284"/>
    <mergeCell ref="D284:E284"/>
    <mergeCell ref="F284:G284"/>
    <mergeCell ref="H284:I284"/>
    <mergeCell ref="J284:K284"/>
    <mergeCell ref="L284:M284"/>
    <mergeCell ref="N284:R284"/>
    <mergeCell ref="A283:C283"/>
    <mergeCell ref="D283:E283"/>
    <mergeCell ref="F283:G283"/>
    <mergeCell ref="H283:I283"/>
    <mergeCell ref="J283:K283"/>
    <mergeCell ref="L281:M281"/>
    <mergeCell ref="N281:R281"/>
    <mergeCell ref="A282:C282"/>
    <mergeCell ref="D282:E282"/>
    <mergeCell ref="F282:G282"/>
    <mergeCell ref="H282:I282"/>
    <mergeCell ref="J282:K282"/>
    <mergeCell ref="L282:M282"/>
    <mergeCell ref="N282:R282"/>
    <mergeCell ref="A281:C281"/>
    <mergeCell ref="D281:E281"/>
    <mergeCell ref="F281:G281"/>
    <mergeCell ref="H281:I281"/>
    <mergeCell ref="J281:K281"/>
    <mergeCell ref="L287:M287"/>
    <mergeCell ref="N287:R287"/>
    <mergeCell ref="A288:C288"/>
    <mergeCell ref="D288:E288"/>
    <mergeCell ref="F288:G288"/>
    <mergeCell ref="H288:I288"/>
    <mergeCell ref="J288:K288"/>
    <mergeCell ref="L288:M288"/>
    <mergeCell ref="N288:R288"/>
    <mergeCell ref="A287:C287"/>
    <mergeCell ref="D287:E287"/>
    <mergeCell ref="F287:G287"/>
    <mergeCell ref="H287:I287"/>
    <mergeCell ref="J287:K287"/>
    <mergeCell ref="L285:M285"/>
    <mergeCell ref="N285:R285"/>
    <mergeCell ref="A286:C286"/>
    <mergeCell ref="D286:E286"/>
    <mergeCell ref="F286:G286"/>
    <mergeCell ref="H286:I286"/>
    <mergeCell ref="J286:K286"/>
    <mergeCell ref="L286:M286"/>
    <mergeCell ref="N286:R286"/>
    <mergeCell ref="A285:C285"/>
    <mergeCell ref="D285:E285"/>
    <mergeCell ref="F285:G285"/>
    <mergeCell ref="H285:I285"/>
    <mergeCell ref="J285:K285"/>
    <mergeCell ref="L291:M291"/>
    <mergeCell ref="N291:R291"/>
    <mergeCell ref="A292:C292"/>
    <mergeCell ref="D292:E292"/>
    <mergeCell ref="F292:G292"/>
    <mergeCell ref="H292:I292"/>
    <mergeCell ref="J292:K292"/>
    <mergeCell ref="L292:M292"/>
    <mergeCell ref="N292:R292"/>
    <mergeCell ref="A291:C291"/>
    <mergeCell ref="D291:E291"/>
    <mergeCell ref="F291:G291"/>
    <mergeCell ref="H291:I291"/>
    <mergeCell ref="J291:K291"/>
    <mergeCell ref="L289:M289"/>
    <mergeCell ref="N289:R289"/>
    <mergeCell ref="A290:C290"/>
    <mergeCell ref="D290:E290"/>
    <mergeCell ref="F290:G290"/>
    <mergeCell ref="H290:I290"/>
    <mergeCell ref="J290:K290"/>
    <mergeCell ref="L290:M290"/>
    <mergeCell ref="N290:R290"/>
    <mergeCell ref="A289:C289"/>
    <mergeCell ref="D289:E289"/>
    <mergeCell ref="F289:G289"/>
    <mergeCell ref="H289:I289"/>
    <mergeCell ref="J289:K289"/>
    <mergeCell ref="L295:M295"/>
    <mergeCell ref="N295:R295"/>
    <mergeCell ref="A296:C296"/>
    <mergeCell ref="D296:E296"/>
    <mergeCell ref="F296:G296"/>
    <mergeCell ref="H296:I296"/>
    <mergeCell ref="J296:K296"/>
    <mergeCell ref="L296:M296"/>
    <mergeCell ref="N296:R296"/>
    <mergeCell ref="A295:C295"/>
    <mergeCell ref="D295:E295"/>
    <mergeCell ref="F295:G295"/>
    <mergeCell ref="H295:I295"/>
    <mergeCell ref="J295:K295"/>
    <mergeCell ref="L293:M293"/>
    <mergeCell ref="N293:R293"/>
    <mergeCell ref="A294:C294"/>
    <mergeCell ref="D294:E294"/>
    <mergeCell ref="F294:G294"/>
    <mergeCell ref="H294:I294"/>
    <mergeCell ref="J294:K294"/>
    <mergeCell ref="L294:M294"/>
    <mergeCell ref="N294:R294"/>
    <mergeCell ref="A293:C293"/>
    <mergeCell ref="D293:E293"/>
    <mergeCell ref="F293:G293"/>
    <mergeCell ref="H293:I293"/>
    <mergeCell ref="J293:K293"/>
    <mergeCell ref="L299:M299"/>
    <mergeCell ref="N299:R299"/>
    <mergeCell ref="A300:C300"/>
    <mergeCell ref="D300:E300"/>
    <mergeCell ref="F300:G300"/>
    <mergeCell ref="H300:I300"/>
    <mergeCell ref="J300:K300"/>
    <mergeCell ref="L300:M300"/>
    <mergeCell ref="N300:R300"/>
    <mergeCell ref="A299:C299"/>
    <mergeCell ref="D299:E299"/>
    <mergeCell ref="F299:G299"/>
    <mergeCell ref="H299:I299"/>
    <mergeCell ref="J299:K299"/>
    <mergeCell ref="L297:M297"/>
    <mergeCell ref="N297:R297"/>
    <mergeCell ref="A298:C298"/>
    <mergeCell ref="D298:E298"/>
    <mergeCell ref="F298:G298"/>
    <mergeCell ref="H298:I298"/>
    <mergeCell ref="J298:K298"/>
    <mergeCell ref="L298:M298"/>
    <mergeCell ref="N298:R298"/>
    <mergeCell ref="A297:C297"/>
    <mergeCell ref="D297:E297"/>
    <mergeCell ref="F297:G297"/>
    <mergeCell ref="H297:I297"/>
    <mergeCell ref="J297:K297"/>
    <mergeCell ref="L303:M303"/>
    <mergeCell ref="N303:R303"/>
    <mergeCell ref="A304:C305"/>
    <mergeCell ref="D304:E305"/>
    <mergeCell ref="F304:G305"/>
    <mergeCell ref="H304:I305"/>
    <mergeCell ref="J304:K305"/>
    <mergeCell ref="L304:M305"/>
    <mergeCell ref="N304:R305"/>
    <mergeCell ref="A303:C303"/>
    <mergeCell ref="D303:E303"/>
    <mergeCell ref="F303:G303"/>
    <mergeCell ref="H303:I303"/>
    <mergeCell ref="J303:K303"/>
    <mergeCell ref="L301:M301"/>
    <mergeCell ref="N301:R301"/>
    <mergeCell ref="A302:C302"/>
    <mergeCell ref="D302:E302"/>
    <mergeCell ref="F302:G302"/>
    <mergeCell ref="H302:I302"/>
    <mergeCell ref="J302:K302"/>
    <mergeCell ref="L302:M302"/>
    <mergeCell ref="N302:R302"/>
    <mergeCell ref="A301:C301"/>
    <mergeCell ref="D301:E301"/>
    <mergeCell ref="F301:G301"/>
    <mergeCell ref="H301:I301"/>
    <mergeCell ref="J301:K301"/>
    <mergeCell ref="Q315:R315"/>
    <mergeCell ref="E316:H316"/>
    <mergeCell ref="I316:J316"/>
    <mergeCell ref="K316:L316"/>
    <mergeCell ref="M316:N316"/>
    <mergeCell ref="O316:P316"/>
    <mergeCell ref="Q316:R316"/>
    <mergeCell ref="E315:H315"/>
    <mergeCell ref="I315:J315"/>
    <mergeCell ref="K315:L315"/>
    <mergeCell ref="M315:N315"/>
    <mergeCell ref="O315:P315"/>
    <mergeCell ref="A309:R309"/>
    <mergeCell ref="A310:A314"/>
    <mergeCell ref="B310:D311"/>
    <mergeCell ref="E310:H314"/>
    <mergeCell ref="I310:P311"/>
    <mergeCell ref="Q310:R312"/>
    <mergeCell ref="B312:B314"/>
    <mergeCell ref="C312:C314"/>
    <mergeCell ref="D312:D314"/>
    <mergeCell ref="I312:J314"/>
    <mergeCell ref="K312:L314"/>
    <mergeCell ref="M312:N314"/>
    <mergeCell ref="O312:P314"/>
    <mergeCell ref="Q313:R314"/>
    <mergeCell ref="Q319:R319"/>
    <mergeCell ref="E320:H320"/>
    <mergeCell ref="I320:J320"/>
    <mergeCell ref="K320:L320"/>
    <mergeCell ref="M320:N320"/>
    <mergeCell ref="O320:P320"/>
    <mergeCell ref="Q320:R320"/>
    <mergeCell ref="E319:H319"/>
    <mergeCell ref="I319:J319"/>
    <mergeCell ref="K319:L319"/>
    <mergeCell ref="M319:N319"/>
    <mergeCell ref="O319:P319"/>
    <mergeCell ref="Q317:R317"/>
    <mergeCell ref="E318:H318"/>
    <mergeCell ref="I318:J318"/>
    <mergeCell ref="K318:L318"/>
    <mergeCell ref="M318:N318"/>
    <mergeCell ref="O318:P318"/>
    <mergeCell ref="Q318:R318"/>
    <mergeCell ref="E317:H317"/>
    <mergeCell ref="I317:J317"/>
    <mergeCell ref="K317:L317"/>
    <mergeCell ref="M317:N317"/>
    <mergeCell ref="O317:P317"/>
    <mergeCell ref="Q323:R323"/>
    <mergeCell ref="E324:H324"/>
    <mergeCell ref="I324:J324"/>
    <mergeCell ref="K324:L324"/>
    <mergeCell ref="M324:N324"/>
    <mergeCell ref="O324:P324"/>
    <mergeCell ref="Q324:R324"/>
    <mergeCell ref="E323:H323"/>
    <mergeCell ref="I323:J323"/>
    <mergeCell ref="K323:L323"/>
    <mergeCell ref="M323:N323"/>
    <mergeCell ref="O323:P323"/>
    <mergeCell ref="Q321:R321"/>
    <mergeCell ref="E322:H322"/>
    <mergeCell ref="I322:J322"/>
    <mergeCell ref="K322:L322"/>
    <mergeCell ref="M322:N322"/>
    <mergeCell ref="O322:P322"/>
    <mergeCell ref="Q322:R322"/>
    <mergeCell ref="E321:H321"/>
    <mergeCell ref="I321:J321"/>
    <mergeCell ref="K321:L321"/>
    <mergeCell ref="M321:N321"/>
    <mergeCell ref="O321:P321"/>
    <mergeCell ref="Q327:R327"/>
    <mergeCell ref="E328:H328"/>
    <mergeCell ref="I328:J328"/>
    <mergeCell ref="K328:L328"/>
    <mergeCell ref="M328:N328"/>
    <mergeCell ref="O328:P328"/>
    <mergeCell ref="Q328:R328"/>
    <mergeCell ref="E327:H327"/>
    <mergeCell ref="I327:J327"/>
    <mergeCell ref="K327:L327"/>
    <mergeCell ref="M327:N327"/>
    <mergeCell ref="O327:P327"/>
    <mergeCell ref="Q325:R325"/>
    <mergeCell ref="E326:H326"/>
    <mergeCell ref="I326:J326"/>
    <mergeCell ref="K326:L326"/>
    <mergeCell ref="M326:N326"/>
    <mergeCell ref="O326:P326"/>
    <mergeCell ref="Q326:R326"/>
    <mergeCell ref="E325:H325"/>
    <mergeCell ref="I325:J325"/>
    <mergeCell ref="K325:L325"/>
    <mergeCell ref="M325:N325"/>
    <mergeCell ref="O325:P325"/>
    <mergeCell ref="I331:J331"/>
    <mergeCell ref="K331:L331"/>
    <mergeCell ref="M331:N331"/>
    <mergeCell ref="O331:P331"/>
    <mergeCell ref="Q331:R331"/>
    <mergeCell ref="Q329:R329"/>
    <mergeCell ref="E330:H330"/>
    <mergeCell ref="I330:J330"/>
    <mergeCell ref="K330:L330"/>
    <mergeCell ref="M330:N330"/>
    <mergeCell ref="O330:P330"/>
    <mergeCell ref="Q330:R330"/>
    <mergeCell ref="E329:H329"/>
    <mergeCell ref="I329:J329"/>
    <mergeCell ref="K329:L329"/>
    <mergeCell ref="M329:N329"/>
    <mergeCell ref="O329:P329"/>
    <mergeCell ref="E331:H331"/>
    <mergeCell ref="Q334:R334"/>
    <mergeCell ref="E335:H335"/>
    <mergeCell ref="I335:J335"/>
    <mergeCell ref="K335:L335"/>
    <mergeCell ref="M335:N335"/>
    <mergeCell ref="O335:P335"/>
    <mergeCell ref="Q335:R335"/>
    <mergeCell ref="I334:J334"/>
    <mergeCell ref="K334:L334"/>
    <mergeCell ref="M334:N334"/>
    <mergeCell ref="O334:P334"/>
    <mergeCell ref="E334:H334"/>
    <mergeCell ref="Q332:R332"/>
    <mergeCell ref="E333:H333"/>
    <mergeCell ref="I333:J333"/>
    <mergeCell ref="K333:L333"/>
    <mergeCell ref="M333:N333"/>
    <mergeCell ref="O333:P333"/>
    <mergeCell ref="Q333:R333"/>
    <mergeCell ref="I332:J332"/>
    <mergeCell ref="K332:L332"/>
    <mergeCell ref="M332:N332"/>
    <mergeCell ref="O332:P332"/>
    <mergeCell ref="E332:H332"/>
    <mergeCell ref="Q338:R338"/>
    <mergeCell ref="E339:H339"/>
    <mergeCell ref="I339:J339"/>
    <mergeCell ref="K339:L339"/>
    <mergeCell ref="M339:N339"/>
    <mergeCell ref="O339:P339"/>
    <mergeCell ref="Q339:R339"/>
    <mergeCell ref="E338:H338"/>
    <mergeCell ref="I338:J338"/>
    <mergeCell ref="K338:L338"/>
    <mergeCell ref="M338:N338"/>
    <mergeCell ref="O338:P338"/>
    <mergeCell ref="Q336:R336"/>
    <mergeCell ref="E337:H337"/>
    <mergeCell ref="I337:J337"/>
    <mergeCell ref="K337:L337"/>
    <mergeCell ref="M337:N337"/>
    <mergeCell ref="O337:P337"/>
    <mergeCell ref="Q337:R337"/>
    <mergeCell ref="E336:H336"/>
    <mergeCell ref="I336:J336"/>
    <mergeCell ref="K336:L336"/>
    <mergeCell ref="M336:N336"/>
    <mergeCell ref="O336:P336"/>
    <mergeCell ref="L350:M350"/>
    <mergeCell ref="N350:R350"/>
    <mergeCell ref="A351:C351"/>
    <mergeCell ref="D351:E351"/>
    <mergeCell ref="F351:G351"/>
    <mergeCell ref="H351:I351"/>
    <mergeCell ref="J351:K351"/>
    <mergeCell ref="L351:M351"/>
    <mergeCell ref="N351:R351"/>
    <mergeCell ref="A350:C350"/>
    <mergeCell ref="D350:E350"/>
    <mergeCell ref="F350:G350"/>
    <mergeCell ref="H350:I350"/>
    <mergeCell ref="J350:K350"/>
    <mergeCell ref="A343:R343"/>
    <mergeCell ref="A344:I345"/>
    <mergeCell ref="J344:M347"/>
    <mergeCell ref="N344:R349"/>
    <mergeCell ref="A346:C349"/>
    <mergeCell ref="D346:E349"/>
    <mergeCell ref="F346:I347"/>
    <mergeCell ref="F348:G349"/>
    <mergeCell ref="H348:I349"/>
    <mergeCell ref="J348:K349"/>
    <mergeCell ref="L348:M349"/>
    <mergeCell ref="L354:M354"/>
    <mergeCell ref="N354:R354"/>
    <mergeCell ref="A355:C355"/>
    <mergeCell ref="D355:E355"/>
    <mergeCell ref="F355:G355"/>
    <mergeCell ref="H355:I355"/>
    <mergeCell ref="J355:K355"/>
    <mergeCell ref="L355:M355"/>
    <mergeCell ref="N355:R355"/>
    <mergeCell ref="A354:C354"/>
    <mergeCell ref="D354:E354"/>
    <mergeCell ref="F354:G354"/>
    <mergeCell ref="H354:I354"/>
    <mergeCell ref="J354:K354"/>
    <mergeCell ref="L352:M352"/>
    <mergeCell ref="N352:R352"/>
    <mergeCell ref="A353:C353"/>
    <mergeCell ref="D353:E353"/>
    <mergeCell ref="F353:G353"/>
    <mergeCell ref="H353:I353"/>
    <mergeCell ref="J353:K353"/>
    <mergeCell ref="L353:M353"/>
    <mergeCell ref="N353:R353"/>
    <mergeCell ref="A352:C352"/>
    <mergeCell ref="D352:E352"/>
    <mergeCell ref="F352:G352"/>
    <mergeCell ref="H352:I352"/>
    <mergeCell ref="J352:K352"/>
    <mergeCell ref="L358:M358"/>
    <mergeCell ref="N358:R358"/>
    <mergeCell ref="A359:C359"/>
    <mergeCell ref="D359:E359"/>
    <mergeCell ref="F359:G359"/>
    <mergeCell ref="H359:I359"/>
    <mergeCell ref="J359:K359"/>
    <mergeCell ref="L359:M359"/>
    <mergeCell ref="N359:R359"/>
    <mergeCell ref="A358:C358"/>
    <mergeCell ref="D358:E358"/>
    <mergeCell ref="F358:G358"/>
    <mergeCell ref="H358:I358"/>
    <mergeCell ref="J358:K358"/>
    <mergeCell ref="L356:M356"/>
    <mergeCell ref="N356:R356"/>
    <mergeCell ref="A357:C357"/>
    <mergeCell ref="D357:E357"/>
    <mergeCell ref="F357:G357"/>
    <mergeCell ref="H357:I357"/>
    <mergeCell ref="J357:K357"/>
    <mergeCell ref="L357:M357"/>
    <mergeCell ref="N357:R357"/>
    <mergeCell ref="A356:C356"/>
    <mergeCell ref="D356:E356"/>
    <mergeCell ref="F356:G356"/>
    <mergeCell ref="H356:I356"/>
    <mergeCell ref="J356:K356"/>
    <mergeCell ref="L362:M362"/>
    <mergeCell ref="N362:R362"/>
    <mergeCell ref="A363:C363"/>
    <mergeCell ref="D363:E363"/>
    <mergeCell ref="F363:G363"/>
    <mergeCell ref="H363:I363"/>
    <mergeCell ref="J363:K363"/>
    <mergeCell ref="L363:M363"/>
    <mergeCell ref="N363:R363"/>
    <mergeCell ref="A362:C362"/>
    <mergeCell ref="D362:E362"/>
    <mergeCell ref="F362:G362"/>
    <mergeCell ref="H362:I362"/>
    <mergeCell ref="J362:K362"/>
    <mergeCell ref="L360:M360"/>
    <mergeCell ref="N360:R360"/>
    <mergeCell ref="A361:C361"/>
    <mergeCell ref="D361:E361"/>
    <mergeCell ref="F361:G361"/>
    <mergeCell ref="H361:I361"/>
    <mergeCell ref="J361:K361"/>
    <mergeCell ref="L361:M361"/>
    <mergeCell ref="N361:R361"/>
    <mergeCell ref="A360:C360"/>
    <mergeCell ref="D360:E360"/>
    <mergeCell ref="F360:G360"/>
    <mergeCell ref="H360:I360"/>
    <mergeCell ref="J360:K360"/>
    <mergeCell ref="L366:M366"/>
    <mergeCell ref="N366:R366"/>
    <mergeCell ref="A367:C367"/>
    <mergeCell ref="D367:E367"/>
    <mergeCell ref="F367:G367"/>
    <mergeCell ref="H367:I367"/>
    <mergeCell ref="J367:K367"/>
    <mergeCell ref="L367:M367"/>
    <mergeCell ref="N367:R367"/>
    <mergeCell ref="A366:C366"/>
    <mergeCell ref="D366:E366"/>
    <mergeCell ref="F366:G366"/>
    <mergeCell ref="H366:I366"/>
    <mergeCell ref="J366:K366"/>
    <mergeCell ref="L368:M368"/>
    <mergeCell ref="L364:M364"/>
    <mergeCell ref="N364:R364"/>
    <mergeCell ref="A365:C365"/>
    <mergeCell ref="D365:E365"/>
    <mergeCell ref="F365:G365"/>
    <mergeCell ref="H365:I365"/>
    <mergeCell ref="J365:K365"/>
    <mergeCell ref="L365:M365"/>
    <mergeCell ref="N365:R365"/>
    <mergeCell ref="A364:C364"/>
    <mergeCell ref="D364:E364"/>
    <mergeCell ref="F364:G364"/>
    <mergeCell ref="H364:I364"/>
    <mergeCell ref="J364:K364"/>
    <mergeCell ref="L370:M370"/>
    <mergeCell ref="N370:R370"/>
    <mergeCell ref="A371:C371"/>
    <mergeCell ref="D371:E371"/>
    <mergeCell ref="F371:G371"/>
    <mergeCell ref="H371:I371"/>
    <mergeCell ref="J371:K371"/>
    <mergeCell ref="L371:M371"/>
    <mergeCell ref="N371:R371"/>
    <mergeCell ref="A370:C370"/>
    <mergeCell ref="D370:E370"/>
    <mergeCell ref="F370:G370"/>
    <mergeCell ref="H370:I370"/>
    <mergeCell ref="J370:K370"/>
    <mergeCell ref="N368:R368"/>
    <mergeCell ref="A369:C369"/>
    <mergeCell ref="D369:E369"/>
    <mergeCell ref="F369:G369"/>
    <mergeCell ref="H369:I369"/>
    <mergeCell ref="J369:K369"/>
    <mergeCell ref="L369:M369"/>
    <mergeCell ref="N369:R369"/>
    <mergeCell ref="A368:C368"/>
    <mergeCell ref="D368:E368"/>
    <mergeCell ref="F368:G368"/>
    <mergeCell ref="H368:I368"/>
    <mergeCell ref="J368:K368"/>
    <mergeCell ref="G611:H611"/>
    <mergeCell ref="J612:L612"/>
    <mergeCell ref="O612:Q612"/>
    <mergeCell ref="L591:N591"/>
    <mergeCell ref="G590:H590"/>
    <mergeCell ref="L372:M372"/>
    <mergeCell ref="N372:R372"/>
    <mergeCell ref="A373:C374"/>
    <mergeCell ref="D373:E374"/>
    <mergeCell ref="F373:G374"/>
    <mergeCell ref="H373:I374"/>
    <mergeCell ref="J373:K374"/>
    <mergeCell ref="L373:M374"/>
    <mergeCell ref="N373:R374"/>
    <mergeCell ref="A372:C372"/>
    <mergeCell ref="D372:E372"/>
    <mergeCell ref="F372:G372"/>
    <mergeCell ref="H372:I372"/>
    <mergeCell ref="J372:K372"/>
    <mergeCell ref="A378:R378"/>
    <mergeCell ref="A379:A383"/>
    <mergeCell ref="B379:D380"/>
    <mergeCell ref="E379:H383"/>
    <mergeCell ref="I379:P380"/>
    <mergeCell ref="Q379:R381"/>
    <mergeCell ref="B381:B383"/>
    <mergeCell ref="C381:C383"/>
    <mergeCell ref="D381:D383"/>
    <mergeCell ref="I381:J383"/>
    <mergeCell ref="K381:L383"/>
    <mergeCell ref="M381:N383"/>
    <mergeCell ref="O381:P383"/>
    <mergeCell ref="P599:R599"/>
    <mergeCell ref="P600:R600"/>
    <mergeCell ref="P601:R601"/>
    <mergeCell ref="P602:R602"/>
    <mergeCell ref="P603:R603"/>
    <mergeCell ref="P604:R604"/>
    <mergeCell ref="P605:R605"/>
    <mergeCell ref="P606:R606"/>
    <mergeCell ref="P607:R607"/>
    <mergeCell ref="P608:R608"/>
    <mergeCell ref="P609:R609"/>
    <mergeCell ref="A583:R583"/>
    <mergeCell ref="N586:P586"/>
    <mergeCell ref="N587:P587"/>
    <mergeCell ref="N588:P588"/>
    <mergeCell ref="K596:R596"/>
    <mergeCell ref="K597:R597"/>
  </mergeCells>
  <pageMargins left="0.6" right="0.38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</dc:creator>
  <cp:lastModifiedBy>Pc</cp:lastModifiedBy>
  <cp:lastPrinted>2013-05-19T18:16:08Z</cp:lastPrinted>
  <dcterms:created xsi:type="dcterms:W3CDTF">2012-01-11T20:26:55Z</dcterms:created>
  <dcterms:modified xsi:type="dcterms:W3CDTF">2013-05-19T19:07:44Z</dcterms:modified>
</cp:coreProperties>
</file>